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N1_სატენდერო" sheetId="18" r:id="rId1"/>
  </sheets>
  <definedNames>
    <definedName name="_xlnm._FilterDatabase" localSheetId="0" hidden="1">N1_სატენდერო!$B$6:$L$359</definedName>
    <definedName name="_xlnm.Print_Area" localSheetId="0">N1_სატენდერო!$A$1:$K$359</definedName>
    <definedName name="_xlnm.Print_Titles" localSheetId="0">N1_სატენდერო!$6:$6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48" i="18" l="1"/>
  <c r="K3" i="18" l="1"/>
  <c r="L221" i="18"/>
  <c r="L216" i="18"/>
  <c r="L204" i="18"/>
  <c r="L192" i="18"/>
  <c r="L187" i="18"/>
  <c r="L182" i="18"/>
  <c r="L143" i="18"/>
  <c r="L73" i="18"/>
  <c r="L49" i="18"/>
  <c r="L54" i="18" l="1"/>
  <c r="L78" i="18"/>
  <c r="H348" i="18"/>
  <c r="J348" i="18"/>
  <c r="J350" i="18" s="1"/>
  <c r="F348" i="18"/>
  <c r="F349" i="18" s="1"/>
  <c r="K349" i="18" s="1"/>
  <c r="L59" i="18"/>
  <c r="L68" i="18"/>
  <c r="L83" i="18"/>
  <c r="L257" i="18"/>
  <c r="L43" i="18"/>
  <c r="H350" i="18"/>
  <c r="K350" i="18" l="1"/>
  <c r="K351" i="18"/>
  <c r="K352" i="18" l="1"/>
  <c r="K353" i="18" s="1"/>
  <c r="K354" i="18" l="1"/>
  <c r="K355" i="18" s="1"/>
  <c r="K356" i="18" l="1"/>
  <c r="K357" i="18" s="1"/>
  <c r="K358" i="18" s="1"/>
  <c r="K359" i="18" l="1"/>
</calcChain>
</file>

<file path=xl/sharedStrings.xml><?xml version="1.0" encoding="utf-8"?>
<sst xmlns="http://schemas.openxmlformats.org/spreadsheetml/2006/main" count="973" uniqueCount="190">
  <si>
    <t>N</t>
  </si>
  <si>
    <t xml:space="preserve">სამუშაოს დასახელება </t>
  </si>
  <si>
    <t>განზ. ერთ.</t>
  </si>
  <si>
    <t xml:space="preserve">    მასალები</t>
  </si>
  <si>
    <t xml:space="preserve">   სულ</t>
  </si>
  <si>
    <t>ერთ.ფასი</t>
  </si>
  <si>
    <t>ჯამი</t>
  </si>
  <si>
    <t xml:space="preserve">  ჯამი</t>
  </si>
  <si>
    <t>(ლარი)</t>
  </si>
  <si>
    <t>მუშა-მშენებლების შრომის დანახარჯი</t>
  </si>
  <si>
    <t>კაც/სთ</t>
  </si>
  <si>
    <t>მანქ/ს</t>
  </si>
  <si>
    <t>სხვა მანქანები</t>
  </si>
  <si>
    <t>ლარი</t>
  </si>
  <si>
    <t>ღორღი</t>
  </si>
  <si>
    <t>ტ</t>
  </si>
  <si>
    <t>ბულდოზერი 80 ცხ.ძ.</t>
  </si>
  <si>
    <t>სატკეპნი პნევმოსვლაზე 10ტ</t>
  </si>
  <si>
    <t>მ3</t>
  </si>
  <si>
    <t>ბალასტი</t>
  </si>
  <si>
    <t>მანქანები</t>
  </si>
  <si>
    <t>სხვა მასალები</t>
  </si>
  <si>
    <t>მ</t>
  </si>
  <si>
    <t>ც</t>
  </si>
  <si>
    <t>სულ პირდაპირი ხარჯები</t>
  </si>
  <si>
    <t>მასალის ტრანსპორტირების ხარჯი</t>
  </si>
  <si>
    <t>კოეფიციენტი სამუშაო პირობების სივიწროვის გამო</t>
  </si>
  <si>
    <t>სულ</t>
  </si>
  <si>
    <t xml:space="preserve">ზედნადები ხარჯები </t>
  </si>
  <si>
    <t>გეგმიური მოგება</t>
  </si>
  <si>
    <t xml:space="preserve">ჭების ქვეშ  ქვიშა-ხრეშოვანი ბალიშის მოწყობა 10 სმ </t>
  </si>
  <si>
    <t>ქვიშა-ხრეშოვანი ნარევი</t>
  </si>
  <si>
    <t>წყალი</t>
  </si>
  <si>
    <t>შრომის დანახარჯი</t>
  </si>
  <si>
    <t>ბეტონი B-25</t>
  </si>
  <si>
    <t>სხვა მასალები (გამირების ღირებულების გათვალისწინებით)</t>
  </si>
  <si>
    <t>ცალი</t>
  </si>
  <si>
    <t>ასფალტის საფარის მოხსნა სისქით 10 სმ სანგრევი ჩაქუჩით</t>
  </si>
  <si>
    <t>ავტოგრეიდერი</t>
  </si>
  <si>
    <t>სანგრევი ჩაქუჩი</t>
  </si>
  <si>
    <t>კომპრესორი 5 მ3/წთ</t>
  </si>
  <si>
    <t>ასფალტობეტონის საფარის აღდგენა სისქით 10 სმ მსხვილმარცვლოვანი 6 სმ,  და წვრილმარცვლოვანი 4 სმ</t>
  </si>
  <si>
    <t>თვითმავალი საგზაო სატკეპნი 5ტ გლუვი</t>
  </si>
  <si>
    <t>მანქ/სთ</t>
  </si>
  <si>
    <t>ასფალტობეტონი მსხვილმარცვლოვანი 6 სმ</t>
  </si>
  <si>
    <t>ასფალტობეტონი წვრილმარცვლოვანი 4 სმ</t>
  </si>
  <si>
    <t>თხევადი ბიტუმი</t>
  </si>
  <si>
    <t>IV კატ. გრუნტის  (L=4მ; h=2.5მ; b=4მ) დამუშავება ექსკავატორით ჩამჩის მოცულობით 0.5 მ3  ა/მ დატვირთვით</t>
  </si>
  <si>
    <t>IV კატ. გრუნტის (L=4მ; h=0.5მ; b=4მ) დამუშავება ხელით, ავტოთვითმცლელზე დატვირთვით</t>
  </si>
  <si>
    <t>დამუშავებული გრუნტის გატანა ავტოთვითმცლელებით 15 კმ</t>
  </si>
  <si>
    <t>ავტოთვითმცლელით გატანა 15 კმ</t>
  </si>
  <si>
    <t>თხრილის შევსება ბალასტით ფრაქც. 5-10 მმ მექანიზმის გამოყენებით, 50 მ-ზე გადაადგილებით, დატკეპნა</t>
  </si>
  <si>
    <t>ფოლადის მილი d=600/6 მმ</t>
  </si>
  <si>
    <t>ადგ.</t>
  </si>
  <si>
    <t xml:space="preserve">ფოლადის მილის d=600/6მმ შეძენა, მონტაჟი, ჰიდრავლიკური გამოცდა </t>
  </si>
  <si>
    <t>ფოლადის მილის გარეცხვა ქლორიანი წყლით დ=600/6მმ</t>
  </si>
  <si>
    <t>რკინა–ბეტონის რგოლი დ=2000 მმ / 1 მ</t>
  </si>
  <si>
    <t>ჭის ფსკერის ფილა დ= 2200 მმ</t>
  </si>
  <si>
    <t>რკინა-ბეტონის ჭის გადახურვის ფილა ოთხკუთხედი თუჯის ჩარჩო ხუფით 2000*2000</t>
  </si>
  <si>
    <t>რ/ბ ანაკრები წრიული ჭის                  (1 ცალი) შეძენა-  მონტაჟი, რკბ. ძირის ფილით, რკბ რგოლებით, რკბ. გადახურვის ფილა თუჯის ხუფით D=2.0 მ H-2.5 მ  გამირების მოწყობის გათვალისწინებით</t>
  </si>
  <si>
    <t xml:space="preserve">თუჯის ურდულის შეძენა და მონტაჟი დ-600 მმ PN16 </t>
  </si>
  <si>
    <t>თუჯის ურდული დ-600 მმ</t>
  </si>
  <si>
    <t>ჩასაკეთებელი დეტალის დ=600 მმ შეძენა და მოწყობა (1 ცალი)</t>
  </si>
  <si>
    <t>ფოლადის ჩასაკეთებელი დ=600 მმ</t>
  </si>
  <si>
    <t>ფოლადის მილტუჩის შეძენა და მოწყობა d-600 მმ  PN16</t>
  </si>
  <si>
    <t>ფოლადის მილტუჩი d=600 მმ  PN16</t>
  </si>
  <si>
    <t>ფოლადის მუხლის დ=600/6 მმ შეძენა და მოწყობა (2 ცალი)</t>
  </si>
  <si>
    <t>ექსკავატორი ჩამჩის ტევადობით 0,5 მ3</t>
  </si>
  <si>
    <t>საპროექტო ფოლადის D=900 მმ მილის შეჭრა არსებულ ფოლადის D=1200 მმ-იან მილზე</t>
  </si>
  <si>
    <t>ბიტუმ-ზეთოვანი მასტიკა</t>
  </si>
  <si>
    <t>დამუშავებული გრუნტის უკუჩაბრუნება (ბულდოზერით  80 ცხ.ძ.)  50 მ-ზე გადაადგილებით                                                   დატკეპნით</t>
  </si>
  <si>
    <t xml:space="preserve">ჭის შიდა პერიმეტრის                                                                     ჰიდროიზოლაცია ბიტუმის მასტიკით 2 ფენად  </t>
  </si>
  <si>
    <t>ჭის გარე პერიმეტრის                                                                 ჰიდროიზოლაცია ბიტუმის მასტიკით 2 ფენად</t>
  </si>
  <si>
    <t xml:space="preserve">  </t>
  </si>
  <si>
    <t>დამტვრეული ასფალტის  ნატეხების დატვირთვა ავ/თვითმც. და გატანა</t>
  </si>
  <si>
    <t>IV კატ. გრუნტის დამუშავება ექსკავატორით ჩამჩის მოცულობით 0.5 მ3  ა/მ დატვირთვით(L=4 მ; h=2,5M; b=4 მ)</t>
  </si>
  <si>
    <t>IV კატ. გრუნტის დამუშავება ხელით, ავტოთვითმცლელზე დატვირთვით(L=4 მ; h=2,5M; b=4 მ)</t>
  </si>
  <si>
    <t>გრუნტის გატანა ავტოთვითმცლელებით</t>
  </si>
  <si>
    <t>თხრილის შევსება ბალასტით, ბულდოზერის 80 ცხ.ძ. გამოყენებით დატკეპნა</t>
  </si>
  <si>
    <t xml:space="preserve">ბულდოზერი 80 ცხ.ძ. </t>
  </si>
  <si>
    <t>ბალასტი (ფრაქცია 5-10 მმ)</t>
  </si>
  <si>
    <t>ფოლადის მილტუჩის შეძენა და მოწყობა d-300 მმ</t>
  </si>
  <si>
    <t>ფოლადის მილტუჩი d=300 მმ</t>
  </si>
  <si>
    <t>ფოლადის მუხლის შეძენა და მოწყობა დ=300/6 მმ  (2 ცალი)</t>
  </si>
  <si>
    <t>ფოლადის მუხლი დ=300/6 მმ</t>
  </si>
  <si>
    <t xml:space="preserve">ფოლადის მილის  d=300/6 მმ ერთსწორნაკერიანი შეძენა, მონტაჟი, ჰიდრავლიკური გამოცდა </t>
  </si>
  <si>
    <t>ფოლადის მილი d=300/6 მმ</t>
  </si>
  <si>
    <t>საპროექტო ფოლადის D=300/6 მმ მილის შეჭრა არსებულ ფოლადის D 350 მმ-იან მილზე</t>
  </si>
  <si>
    <t>საპროექტო ფოლადის D=300/6 მმ მილი</t>
  </si>
  <si>
    <t>საპროექტო ფოლადის D=300/6 მმ მილის შეჭრა არსებულ ფოლადის D 600 მმ-იან მილზე</t>
  </si>
  <si>
    <t>d=300 მმ, PN16 მექანიკური, სოლისებრი მილტუჩიანი ფოლადის ურდულის შეძენა მოწყობა</t>
  </si>
  <si>
    <t>ფოლადის ურდული d=300 მმ, PN16</t>
  </si>
  <si>
    <t>IV კატ. გრუნტის დამუშავება ექსკავატორით ჩამჩის მოცულობით 0.5 მ3  ა/მ დატვირთვით(L=3 მ; h=2,5M; b=3 მ)</t>
  </si>
  <si>
    <t>IV კატ. გრუნტის დამუშავება ხელით, ავტოთვითმცლელზე დატვირთვით(L=3მ; h=0.3M; b=3 მ)</t>
  </si>
  <si>
    <t>ფოლადის მილტუჩის შეძენა და მოწყობა d-200 მმ</t>
  </si>
  <si>
    <t>ფოლადის მილტუჩი d=200 მმ</t>
  </si>
  <si>
    <t xml:space="preserve">ფოლადის მილის  d=200/5 მმ ერთსწორნაკერიანი შეძენა, მონტაჟი, ჰიდრავლიკური გამოცდა </t>
  </si>
  <si>
    <t>ფოლადის მილი d=200/5 მმ</t>
  </si>
  <si>
    <t>საპროექტო ფოლადის D=200 მმ მილის შეჭრა არსებულ ფოლადის D 1400 მმ-იან მილზე</t>
  </si>
  <si>
    <t>საპროექტო ფოლადის D=200 მმ მილი</t>
  </si>
  <si>
    <t>ვანტუზის მშეძენა და მოწყობა                                     D=200 მმ   PN16</t>
  </si>
  <si>
    <t>ვანტუზი D=200 მმ    PN16</t>
  </si>
  <si>
    <t>d=200 მმ, PN16  თუჯის ურდულის შეძენა მოწყობა</t>
  </si>
  <si>
    <t>თუჯის ურდული d=200 მმ, PN16</t>
  </si>
  <si>
    <t xml:space="preserve">ელექტროდი </t>
  </si>
  <si>
    <t>კგ</t>
  </si>
  <si>
    <t>მავთული შედუღების</t>
  </si>
  <si>
    <t>ფოლადის მუხლი დ=600/6 მმ</t>
  </si>
  <si>
    <t>ასფალტის საფარის დაფრეზვა</t>
  </si>
  <si>
    <t xml:space="preserve">ფრეზი  საგზაო მიბმული, ტრაქტორით (108 ცხ.ძ.)  </t>
  </si>
  <si>
    <t xml:space="preserve">დამტვრეული ასფალტის  ნატეხების დატვირთვა ავ/თვითმც. და გატანა  </t>
  </si>
  <si>
    <t xml:space="preserve">IV კატ. გრუნტის დამუშავება ხელით, ავტოთვითმცლელზე დატვირთვით  </t>
  </si>
  <si>
    <t xml:space="preserve">დამუშავებული გრუნტის გატანა ავტოთვითმცლელებით </t>
  </si>
  <si>
    <t>7</t>
  </si>
  <si>
    <t>მიწის თხრილის კედლების გამაგრება დამცავი ფარებით</t>
  </si>
  <si>
    <t>კაც.სთ</t>
  </si>
  <si>
    <t>ხის ძელი</t>
  </si>
  <si>
    <t>ფიცარი ჩამოუგანავი III ხ. 40 მმ</t>
  </si>
  <si>
    <t>რკინა–ბეტონის რგოლი d=2000 მმ / 1 მ</t>
  </si>
  <si>
    <t>ჭის ფსკერის ფილა d= 2200 მმ</t>
  </si>
  <si>
    <t>ბეტონის რგოლი ჭის ლუქის სიმაღლის რეგულირებისათვის  დ=2000მმ    H=20სმ</t>
  </si>
  <si>
    <t>ჭის გარე ზედაპირის ჰიდროიზოლაცია ბიტუმის მასტიკით 2 ფენად</t>
  </si>
  <si>
    <t>მ2</t>
  </si>
  <si>
    <t>ბიტუმის მასტიკა</t>
  </si>
  <si>
    <t>ტნ</t>
  </si>
  <si>
    <t>წყლის ამოსატუმბი ტუმბო წარმადობით: 63 მ3/სთ</t>
  </si>
  <si>
    <t>ღორღი   ფრაქცია 10-20 მმ</t>
  </si>
  <si>
    <t>ბალასტი  ფრაქცია 5-10 მმ</t>
  </si>
  <si>
    <t xml:space="preserve">არსებული თუჯის  მილის d-900მმ  ჩაჭრა </t>
  </si>
  <si>
    <t>ადგი.</t>
  </si>
  <si>
    <t xml:space="preserve">ჟანგბადი </t>
  </si>
  <si>
    <t>კარბიდი</t>
  </si>
  <si>
    <t>დემონტირებული თუჯის მილის  (6 მ) ავტოთვითმცლელზე დატვირთვა და გატანა  15 კმ-ზე და  გადმოტვირთვა</t>
  </si>
  <si>
    <t xml:space="preserve">თუჯის  d=900 ურდულის  შეძენა და მოწყობა  </t>
  </si>
  <si>
    <t>თუჯის d=900  ურდული</t>
  </si>
  <si>
    <t xml:space="preserve">ფოლადის მილტუჩის   d=900 PN16                                 შეძენა და მოწყობა  </t>
  </si>
  <si>
    <t xml:space="preserve">ფოლადის მილტუჩი  PN16   d=900მმ  </t>
  </si>
  <si>
    <t xml:space="preserve">ფოლადის d=900 მმ  ქარხნული იზოლაციით მილის შეძენა და მონტაჟი                                               </t>
  </si>
  <si>
    <t xml:space="preserve">ფოლადის ქარხნული იზოლაციით                                          მილი  d=900 მმ  </t>
  </si>
  <si>
    <t xml:space="preserve">ფოლადის d=900  მმ  ქარხნული იზოლაციით მილის  ჰიდრავლიკური გამოცდა           </t>
  </si>
  <si>
    <t xml:space="preserve">ფოლადის მილის გარეცხვა ქლორიანი წყლით d=900 მმ  </t>
  </si>
  <si>
    <t xml:space="preserve">ფოლადის d=1000 მმ  ქარხნული იზოლაციით მილის შეძენა და მონტაჟი                                               </t>
  </si>
  <si>
    <t xml:space="preserve">ფოლადის ქარხნული იზოლაციით                                          მილი  d=1000 მმ  </t>
  </si>
  <si>
    <t xml:space="preserve">ფოლადის d=1000  მმ  ქარხნული იზოლაციით მილის  ჰიდრავლიკური გამოცდა           </t>
  </si>
  <si>
    <t xml:space="preserve">ფოლადის მილის გარეცხვა ქლორიანი წყლით d=1000 მმ  </t>
  </si>
  <si>
    <t>საპროექტო ფოლადის D=900 მმ მილის შეჭრა არსებულ ფოლადის D=1000 მმ-იან მილზე</t>
  </si>
  <si>
    <t>საპროექტო ფოლადის D=1000 მმ მილის დაერთება (ჩიკანკა) არსებულ თუჯის  D=900 მმ-იან მილზე</t>
  </si>
  <si>
    <t>ბიტთუმის მასტიკა</t>
  </si>
  <si>
    <t>ძენძი</t>
  </si>
  <si>
    <t>IV კატ. გრუნტის დამუშავება ხელით   გვერდზე დაყრით (1.3X4X2) მ</t>
  </si>
  <si>
    <t xml:space="preserve">ღიობის ამოჭრა  d=1200/18 მმ მილზე                                                       </t>
  </si>
  <si>
    <t>ჩაჭრ.</t>
  </si>
  <si>
    <t>ღიობის დახშობა ფოლადის ფურცლის მიდუღებით (1.3x1.3) მ  12 მმ</t>
  </si>
  <si>
    <t>მავთული შესადუღებელი</t>
  </si>
  <si>
    <t xml:space="preserve">კვანძი - 6     ( ნიაბის კამერა. ვანტუზის და კამერაში დამხშობის მოწყობა )        </t>
  </si>
  <si>
    <t>კვანძი - 1   (მარუაშვილი ტყის ქ. გადაკვეთა.  d=750 მმ და d=600 მმ მილების გადაერთება)</t>
  </si>
  <si>
    <t>კვანძი - 2     (ჩეჩელაშვილი მნათობის გადაკვეთა.  d=1200 მმ დახშობა)</t>
  </si>
  <si>
    <t>კვანძი - 5      (საინგილოს ქუჩა. D= 600 მმ და d=350 მმ მილების გადაერთება )</t>
  </si>
  <si>
    <t>კვანძი - 3     (ნორიოს აღმართი  d=1200 მმ  და d=900 მმ მილების გადაერთება)</t>
  </si>
  <si>
    <t xml:space="preserve">ჭის შიდა პერიმეტრის     ჰიდროიზოლაცია ბიტუმის მასტიკით 2 ფენად  </t>
  </si>
  <si>
    <t>ჭის გარე პერიმეტრის  ჰიდროიზოლაცია ბიტუმის მასტიკით 2 ფენად</t>
  </si>
  <si>
    <t xml:space="preserve">ფოლადის მილის d=600/6 მმ შეჭრა    არსებულ d=600 მილზე </t>
  </si>
  <si>
    <t xml:space="preserve">ფოლადის მილის d=600/6 მმ შეჭრა     არსებულ d=750 მილზე </t>
  </si>
  <si>
    <t>რ/ბ ანაკრები წრიული ჭის  (1 ცალი) შეძენა-  მონტაჟი, რკბ. ძირის ფილით, რკბ რგოლებით, რკბ. გადახურვის ფილა თუჯის ხუფით D=2.0 მ H-2.5 მ  გამირების მოწყობის გათვალისწინებით</t>
  </si>
  <si>
    <t xml:space="preserve"> ფოლადის ფურცელი    (1.3x1.3)მ  12მმ</t>
  </si>
  <si>
    <t>თხრილის შევსება წვრილი   ბალასტით მექანიზმის გამოყენებით, 50 მ-ზე გადაადგილებით, დატკეპნა</t>
  </si>
  <si>
    <t>თხრილის შევსება ღორღით      მექანიზმის გამოყენებით, 50 მ-ზე გადაადგილებით,  დატკეპნა</t>
  </si>
  <si>
    <t>რ/ბ ანაკრები წრიული ჭის    (2 ცალი) შეძენა-  მონტაჟი, რკბ. ძირის ფილით, რკბ რგოლებით, რკბ. გადახურვის ფილა თუჯის ხუფით d=2.0 მ H=4 მ  გამირების მოწყობის გათვალისწინებით</t>
  </si>
  <si>
    <t>მ²</t>
  </si>
  <si>
    <t>მ³</t>
  </si>
  <si>
    <r>
      <t>მ</t>
    </r>
    <r>
      <rPr>
        <vertAlign val="superscript"/>
        <sz val="10"/>
        <rFont val="Segoe UI"/>
        <family val="2"/>
      </rPr>
      <t>3</t>
    </r>
  </si>
  <si>
    <r>
      <t>ექსკავატორი ჩამჩის ტევადობით 0,5 მ</t>
    </r>
    <r>
      <rPr>
        <vertAlign val="superscript"/>
        <sz val="10"/>
        <rFont val="Segoe UI"/>
        <family val="2"/>
      </rPr>
      <t>3</t>
    </r>
  </si>
  <si>
    <r>
      <t>მ</t>
    </r>
    <r>
      <rPr>
        <vertAlign val="superscript"/>
        <sz val="10"/>
        <rFont val="Segoe UI"/>
        <family val="2"/>
      </rPr>
      <t>2</t>
    </r>
  </si>
  <si>
    <r>
      <t>კომპრესორი 5 მ</t>
    </r>
    <r>
      <rPr>
        <vertAlign val="superscript"/>
        <sz val="10"/>
        <rFont val="Segoe UI"/>
        <family val="2"/>
      </rPr>
      <t>3</t>
    </r>
    <r>
      <rPr>
        <sz val="10"/>
        <rFont val="Segoe UI"/>
        <family val="2"/>
      </rPr>
      <t>/წთ</t>
    </r>
  </si>
  <si>
    <r>
      <t>IV კატ. გრუნტის დამუშავება ექსკავატორით ჩამჩის მოცულობით 0.5 მ</t>
    </r>
    <r>
      <rPr>
        <vertAlign val="superscript"/>
        <sz val="10"/>
        <rFont val="Segoe UI"/>
        <family val="2"/>
      </rPr>
      <t>3</t>
    </r>
    <r>
      <rPr>
        <sz val="10"/>
        <rFont val="Segoe UI"/>
        <family val="2"/>
      </rPr>
      <t xml:space="preserve">  ა/მ დატვირთვით (L=18 მ; h=4 მ; b=3,5 მ)</t>
    </r>
  </si>
  <si>
    <r>
      <t>წყლის ამოტუმბვა ტრანშეიდან         63 მ</t>
    </r>
    <r>
      <rPr>
        <vertAlign val="superscript"/>
        <sz val="10"/>
        <rFont val="Segoe UI"/>
        <family val="2"/>
      </rPr>
      <t>3</t>
    </r>
    <r>
      <rPr>
        <sz val="10"/>
        <rFont val="Segoe UI"/>
        <family val="2"/>
      </rPr>
      <t>/სთ</t>
    </r>
  </si>
  <si>
    <r>
      <t>დამხშობის მოწყობა  ფოლადის ფურცლით  5 მმ   (1.53 მ</t>
    </r>
    <r>
      <rPr>
        <vertAlign val="superscript"/>
        <sz val="10"/>
        <rFont val="Segoe UI"/>
        <family val="2"/>
      </rPr>
      <t>2</t>
    </r>
    <r>
      <rPr>
        <sz val="10"/>
        <rFont val="Segoe UI"/>
        <family val="2"/>
      </rPr>
      <t xml:space="preserve">)   არსებულ ფოლადის მილზე                          D=1400 მმ  </t>
    </r>
  </si>
  <si>
    <r>
      <t>ფოლადის ფურცელი   5 მმ  (1.53მ</t>
    </r>
    <r>
      <rPr>
        <vertAlign val="superscript"/>
        <sz val="10"/>
        <rFont val="Segoe UI"/>
        <family val="2"/>
      </rPr>
      <t>2</t>
    </r>
    <r>
      <rPr>
        <sz val="10"/>
        <rFont val="Segoe UI"/>
        <family val="2"/>
      </rPr>
      <t>)</t>
    </r>
  </si>
  <si>
    <t>რა-ობა</t>
  </si>
  <si>
    <t>მანქ.მექ-ზმები</t>
  </si>
  <si>
    <t xml:space="preserve">   ხელფასი</t>
  </si>
  <si>
    <t>კონტრაქტორის მომსახურება</t>
  </si>
  <si>
    <t>კონტრაქტორის მასალა</t>
  </si>
  <si>
    <t>ღრმაღელის გვირაბის ალტერნატივის სამუშაოები</t>
  </si>
  <si>
    <t>განაწილება</t>
  </si>
  <si>
    <t xml:space="preserve">გაუთვალისწინებელი ხარჯები </t>
  </si>
  <si>
    <t xml:space="preserve">დ.ღ.გ. </t>
  </si>
  <si>
    <t>შესრულების ვადა</t>
  </si>
  <si>
    <t>გადახდის პირობა</t>
  </si>
  <si>
    <t>აუცილებელია წინადადების შევსება სრულყოფილად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</si>
</sst>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(* #,##0.00_);_(* \(#,##0.00\);_(* &quot;-&quot;??_);_(@_)"/>
    <numFmt numFmtId="164" formatCode="0.0000"/>
    <numFmt numFmtId="165" formatCode="0.0"/>
    <numFmt numFmtId="166" formatCode="0.000"/>
    <numFmt numFmtId="167" formatCode="_-* #,##0.00_р_._-;\-* #,##0.00_р_._-;_-* &quot;-&quot;??_р_._-;_-@_-"/>
    <numFmt numFmtId="168" formatCode="_(#,##0.00_);_(\(#,##0.00\);_(\ \-\ 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0"/>
      <color theme="1"/>
      <name val="Segoe UI"/>
      <family val="2"/>
    </font>
    <font>
      <b/>
      <sz val="10"/>
      <name val="Segoe UI"/>
      <family val="2"/>
    </font>
    <font>
      <sz val="10"/>
      <name val="Segoe UI"/>
      <family val="2"/>
    </font>
    <font>
      <vertAlign val="superscript"/>
      <sz val="10"/>
      <name val="Segoe UI"/>
      <family val="2"/>
    </font>
    <font>
      <sz val="10"/>
      <color rgb="FF000000"/>
      <name val="Segoe UI"/>
      <family val="2"/>
    </font>
    <font>
      <sz val="10"/>
      <color rgb="FFFF0000"/>
      <name val="Segoe UI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 tint="-4.9989318521683403E-2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2" fillId="0" borderId="0"/>
    <xf numFmtId="0" fontId="2" fillId="0" borderId="0"/>
    <xf numFmtId="167" fontId="2" fillId="0" borderId="0" applyFont="0" applyFill="0" applyBorder="0" applyAlignment="0" applyProtection="0"/>
    <xf numFmtId="0" fontId="1" fillId="0" borderId="0"/>
    <xf numFmtId="0" fontId="3" fillId="0" borderId="0"/>
    <xf numFmtId="43" fontId="1" fillId="0" borderId="0" applyFont="0" applyFill="0" applyBorder="0" applyAlignment="0" applyProtection="0"/>
  </cellStyleXfs>
  <cellXfs count="201">
    <xf numFmtId="0" fontId="0" fillId="0" borderId="0" xfId="0"/>
    <xf numFmtId="0" fontId="6" fillId="2" borderId="15" xfId="1" applyFont="1" applyFill="1" applyBorder="1" applyAlignment="1" applyProtection="1">
      <alignment horizontal="center" vertical="center"/>
      <protection locked="0"/>
    </xf>
    <xf numFmtId="0" fontId="6" fillId="2" borderId="15" xfId="1" applyFont="1" applyFill="1" applyBorder="1" applyAlignment="1">
      <alignment horizontal="center" vertical="center"/>
    </xf>
    <xf numFmtId="0" fontId="6" fillId="2" borderId="19" xfId="1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5" fillId="2" borderId="15" xfId="1" applyFont="1" applyFill="1" applyBorder="1" applyAlignment="1">
      <alignment horizontal="center" vertical="center"/>
    </xf>
    <xf numFmtId="0" fontId="6" fillId="2" borderId="9" xfId="1" applyFont="1" applyFill="1" applyBorder="1" applyAlignment="1">
      <alignment horizontal="center" vertical="center"/>
    </xf>
    <xf numFmtId="0" fontId="6" fillId="2" borderId="0" xfId="1" applyFont="1" applyFill="1" applyAlignment="1">
      <alignment vertical="center"/>
    </xf>
    <xf numFmtId="0" fontId="6" fillId="2" borderId="0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vertical="center"/>
    </xf>
    <xf numFmtId="0" fontId="6" fillId="2" borderId="0" xfId="1" applyFont="1" applyFill="1" applyBorder="1" applyAlignment="1">
      <alignment vertical="center"/>
    </xf>
    <xf numFmtId="0" fontId="6" fillId="2" borderId="7" xfId="1" applyFont="1" applyFill="1" applyBorder="1" applyAlignment="1">
      <alignment horizontal="center" vertical="center"/>
    </xf>
    <xf numFmtId="2" fontId="6" fillId="2" borderId="7" xfId="1" applyNumberFormat="1" applyFont="1" applyFill="1" applyBorder="1" applyAlignment="1">
      <alignment horizontal="center" vertical="center"/>
    </xf>
    <xf numFmtId="2" fontId="6" fillId="2" borderId="19" xfId="1" applyNumberFormat="1" applyFont="1" applyFill="1" applyBorder="1" applyAlignment="1">
      <alignment horizontal="center" vertical="center"/>
    </xf>
    <xf numFmtId="0" fontId="6" fillId="2" borderId="21" xfId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vertical="center" wrapText="1"/>
    </xf>
    <xf numFmtId="0" fontId="6" fillId="2" borderId="8" xfId="1" applyFont="1" applyFill="1" applyBorder="1" applyAlignment="1">
      <alignment horizontal="center" vertical="center"/>
    </xf>
    <xf numFmtId="0" fontId="6" fillId="2" borderId="9" xfId="1" applyFont="1" applyFill="1" applyBorder="1" applyAlignment="1">
      <alignment horizontal="center" vertical="center" wrapText="1"/>
    </xf>
    <xf numFmtId="1" fontId="6" fillId="2" borderId="9" xfId="1" applyNumberFormat="1" applyFont="1" applyFill="1" applyBorder="1" applyAlignment="1">
      <alignment horizontal="center" vertical="center"/>
    </xf>
    <xf numFmtId="0" fontId="6" fillId="2" borderId="15" xfId="1" applyFont="1" applyFill="1" applyBorder="1" applyAlignment="1">
      <alignment vertical="center"/>
    </xf>
    <xf numFmtId="0" fontId="6" fillId="2" borderId="10" xfId="1" applyFont="1" applyFill="1" applyBorder="1" applyAlignment="1">
      <alignment horizontal="center" vertical="center"/>
    </xf>
    <xf numFmtId="0" fontId="6" fillId="2" borderId="11" xfId="1" applyFont="1" applyFill="1" applyBorder="1" applyAlignment="1" applyProtection="1">
      <alignment horizontal="center" vertical="center"/>
      <protection locked="0"/>
    </xf>
    <xf numFmtId="0" fontId="6" fillId="3" borderId="12" xfId="1" applyFont="1" applyFill="1" applyBorder="1" applyAlignment="1" applyProtection="1">
      <alignment vertical="center"/>
      <protection locked="0"/>
    </xf>
    <xf numFmtId="0" fontId="6" fillId="2" borderId="12" xfId="1" applyFont="1" applyFill="1" applyBorder="1" applyAlignment="1" applyProtection="1">
      <alignment horizontal="center" vertical="center"/>
      <protection locked="0"/>
    </xf>
    <xf numFmtId="0" fontId="6" fillId="2" borderId="0" xfId="1" applyFont="1" applyFill="1" applyAlignment="1" applyProtection="1">
      <alignment vertical="center"/>
      <protection locked="0"/>
    </xf>
    <xf numFmtId="0" fontId="6" fillId="2" borderId="14" xfId="1" applyFont="1" applyFill="1" applyBorder="1" applyAlignment="1" applyProtection="1">
      <alignment horizontal="center" vertical="center"/>
      <protection locked="0"/>
    </xf>
    <xf numFmtId="0" fontId="6" fillId="2" borderId="15" xfId="1" applyFont="1" applyFill="1" applyBorder="1" applyAlignment="1" applyProtection="1">
      <alignment vertical="center"/>
      <protection locked="0"/>
    </xf>
    <xf numFmtId="0" fontId="6" fillId="2" borderId="11" xfId="1" applyFont="1" applyFill="1" applyBorder="1" applyAlignment="1">
      <alignment horizontal="center" vertical="center"/>
    </xf>
    <xf numFmtId="0" fontId="6" fillId="2" borderId="12" xfId="1" applyFont="1" applyFill="1" applyBorder="1" applyAlignment="1">
      <alignment horizontal="center" vertical="center"/>
    </xf>
    <xf numFmtId="0" fontId="6" fillId="2" borderId="14" xfId="1" applyFont="1" applyFill="1" applyBorder="1" applyAlignment="1">
      <alignment horizontal="center" vertical="center"/>
    </xf>
    <xf numFmtId="0" fontId="6" fillId="3" borderId="15" xfId="1" applyFont="1" applyFill="1" applyBorder="1" applyAlignment="1" applyProtection="1">
      <alignment vertical="center"/>
      <protection locked="0"/>
    </xf>
    <xf numFmtId="0" fontId="6" fillId="2" borderId="14" xfId="2" applyFont="1" applyFill="1" applyBorder="1" applyAlignment="1">
      <alignment horizontal="center" vertical="center"/>
    </xf>
    <xf numFmtId="0" fontId="6" fillId="3" borderId="15" xfId="1" applyFont="1" applyFill="1" applyBorder="1" applyAlignment="1">
      <alignment vertical="center"/>
    </xf>
    <xf numFmtId="0" fontId="6" fillId="3" borderId="15" xfId="1" applyFont="1" applyFill="1" applyBorder="1" applyAlignment="1">
      <alignment horizontal="left" vertical="center"/>
    </xf>
    <xf numFmtId="0" fontId="6" fillId="2" borderId="17" xfId="1" applyFont="1" applyFill="1" applyBorder="1" applyAlignment="1">
      <alignment horizontal="center" vertical="center"/>
    </xf>
    <xf numFmtId="0" fontId="6" fillId="3" borderId="15" xfId="1" applyFont="1" applyFill="1" applyBorder="1" applyAlignment="1" applyProtection="1">
      <alignment horizontal="left" vertical="center"/>
      <protection locked="0"/>
    </xf>
    <xf numFmtId="0" fontId="8" fillId="4" borderId="18" xfId="1" applyNumberFormat="1" applyFont="1" applyFill="1" applyBorder="1" applyAlignment="1" applyProtection="1">
      <alignment horizontal="left" vertical="center"/>
      <protection locked="0"/>
    </xf>
    <xf numFmtId="0" fontId="6" fillId="2" borderId="19" xfId="1" applyFont="1" applyFill="1" applyBorder="1" applyAlignment="1">
      <alignment vertical="center"/>
    </xf>
    <xf numFmtId="0" fontId="6" fillId="2" borderId="14" xfId="0" applyFont="1" applyFill="1" applyBorder="1" applyAlignment="1">
      <alignment horizontal="center" vertical="center"/>
    </xf>
    <xf numFmtId="0" fontId="6" fillId="3" borderId="15" xfId="0" applyFont="1" applyFill="1" applyBorder="1" applyAlignment="1" applyProtection="1">
      <alignment vertical="center"/>
      <protection locked="0"/>
    </xf>
    <xf numFmtId="0" fontId="6" fillId="2" borderId="0" xfId="0" applyFont="1" applyFill="1" applyAlignment="1">
      <alignment vertical="center"/>
    </xf>
    <xf numFmtId="0" fontId="6" fillId="2" borderId="15" xfId="0" applyFont="1" applyFill="1" applyBorder="1" applyAlignment="1">
      <alignment vertical="center"/>
    </xf>
    <xf numFmtId="1" fontId="6" fillId="2" borderId="0" xfId="0" applyNumberFormat="1" applyFont="1" applyFill="1" applyAlignment="1">
      <alignment vertical="center"/>
    </xf>
    <xf numFmtId="0" fontId="6" fillId="5" borderId="15" xfId="2" applyFont="1" applyFill="1" applyBorder="1" applyAlignment="1">
      <alignment horizontal="left" vertical="center"/>
    </xf>
    <xf numFmtId="0" fontId="6" fillId="5" borderId="15" xfId="2" applyNumberFormat="1" applyFont="1" applyFill="1" applyBorder="1" applyAlignment="1">
      <alignment horizontal="center" vertical="center"/>
    </xf>
    <xf numFmtId="0" fontId="6" fillId="3" borderId="12" xfId="1" applyFont="1" applyFill="1" applyBorder="1" applyAlignment="1">
      <alignment vertical="center"/>
    </xf>
    <xf numFmtId="0" fontId="6" fillId="0" borderId="15" xfId="1" applyFont="1" applyFill="1" applyBorder="1" applyAlignment="1">
      <alignment vertical="center"/>
    </xf>
    <xf numFmtId="0" fontId="6" fillId="3" borderId="15" xfId="0" applyFont="1" applyFill="1" applyBorder="1" applyAlignment="1">
      <alignment vertical="center"/>
    </xf>
    <xf numFmtId="0" fontId="6" fillId="2" borderId="17" xfId="0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vertical="center"/>
    </xf>
    <xf numFmtId="0" fontId="6" fillId="7" borderId="15" xfId="0" applyFont="1" applyFill="1" applyBorder="1" applyAlignment="1">
      <alignment vertical="center"/>
    </xf>
    <xf numFmtId="0" fontId="6" fillId="2" borderId="15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Alignment="1" applyProtection="1">
      <alignment vertical="center"/>
      <protection locked="0"/>
    </xf>
    <xf numFmtId="0" fontId="6" fillId="2" borderId="14" xfId="0" applyFont="1" applyFill="1" applyBorder="1" applyAlignment="1" applyProtection="1">
      <alignment horizontal="center" vertical="center"/>
      <protection locked="0"/>
    </xf>
    <xf numFmtId="0" fontId="6" fillId="2" borderId="20" xfId="1" applyFont="1" applyFill="1" applyBorder="1" applyAlignment="1" applyProtection="1">
      <alignment horizontal="center" vertical="center"/>
      <protection locked="0"/>
    </xf>
    <xf numFmtId="0" fontId="6" fillId="3" borderId="4" xfId="1" applyFont="1" applyFill="1" applyBorder="1" applyAlignment="1" applyProtection="1">
      <alignment vertical="center"/>
      <protection locked="0"/>
    </xf>
    <xf numFmtId="0" fontId="6" fillId="2" borderId="4" xfId="1" applyFont="1" applyFill="1" applyBorder="1" applyAlignment="1" applyProtection="1">
      <alignment horizontal="center" vertical="center"/>
      <protection locked="0"/>
    </xf>
    <xf numFmtId="0" fontId="6" fillId="2" borderId="19" xfId="1" applyFont="1" applyFill="1" applyBorder="1" applyAlignment="1" applyProtection="1">
      <alignment vertical="center"/>
      <protection locked="0"/>
    </xf>
    <xf numFmtId="0" fontId="6" fillId="2" borderId="19" xfId="1" applyFont="1" applyFill="1" applyBorder="1" applyAlignment="1" applyProtection="1">
      <alignment horizontal="center" vertical="center"/>
      <protection locked="0"/>
    </xf>
    <xf numFmtId="0" fontId="8" fillId="6" borderId="15" xfId="1" applyNumberFormat="1" applyFont="1" applyFill="1" applyBorder="1" applyAlignment="1" applyProtection="1">
      <alignment horizontal="left" vertical="center"/>
      <protection locked="0"/>
    </xf>
    <xf numFmtId="0" fontId="9" fillId="2" borderId="0" xfId="1" applyFont="1" applyFill="1" applyAlignment="1">
      <alignment vertical="center"/>
    </xf>
    <xf numFmtId="1" fontId="9" fillId="2" borderId="0" xfId="1" applyNumberFormat="1" applyFont="1" applyFill="1" applyAlignment="1">
      <alignment vertical="center"/>
    </xf>
    <xf numFmtId="166" fontId="6" fillId="2" borderId="0" xfId="1" applyNumberFormat="1" applyFont="1" applyFill="1" applyAlignment="1">
      <alignment vertical="center"/>
    </xf>
    <xf numFmtId="1" fontId="6" fillId="2" borderId="0" xfId="1" applyNumberFormat="1" applyFont="1" applyFill="1" applyAlignment="1">
      <alignment vertical="center"/>
    </xf>
    <xf numFmtId="9" fontId="6" fillId="2" borderId="15" xfId="1" applyNumberFormat="1" applyFont="1" applyFill="1" applyBorder="1" applyAlignment="1">
      <alignment horizontal="center" vertical="center"/>
    </xf>
    <xf numFmtId="2" fontId="5" fillId="2" borderId="15" xfId="1" applyNumberFormat="1" applyFont="1" applyFill="1" applyBorder="1" applyAlignment="1">
      <alignment horizontal="center" vertical="center"/>
    </xf>
    <xf numFmtId="0" fontId="5" fillId="2" borderId="9" xfId="1" applyFont="1" applyFill="1" applyBorder="1" applyAlignment="1">
      <alignment horizontal="center" vertical="center"/>
    </xf>
    <xf numFmtId="0" fontId="6" fillId="2" borderId="0" xfId="1" applyFont="1" applyFill="1" applyAlignment="1"/>
    <xf numFmtId="0" fontId="6" fillId="0" borderId="14" xfId="2" applyFont="1" applyBorder="1" applyAlignment="1" applyProtection="1">
      <alignment horizontal="center" vertical="center"/>
      <protection locked="0"/>
    </xf>
    <xf numFmtId="0" fontId="6" fillId="2" borderId="15" xfId="0" applyFont="1" applyFill="1" applyBorder="1" applyAlignment="1" applyProtection="1">
      <alignment vertical="center"/>
      <protection locked="0"/>
    </xf>
    <xf numFmtId="49" fontId="6" fillId="2" borderId="14" xfId="1" applyNumberFormat="1" applyFont="1" applyFill="1" applyBorder="1" applyAlignment="1">
      <alignment horizontal="center" vertical="center"/>
    </xf>
    <xf numFmtId="0" fontId="6" fillId="4" borderId="15" xfId="0" applyNumberFormat="1" applyFont="1" applyFill="1" applyBorder="1" applyAlignment="1">
      <alignment horizontal="left" vertical="center" readingOrder="1"/>
    </xf>
    <xf numFmtId="0" fontId="6" fillId="3" borderId="15" xfId="0" applyFont="1" applyFill="1" applyBorder="1" applyAlignment="1">
      <alignment horizontal="left" vertical="center"/>
    </xf>
    <xf numFmtId="0" fontId="8" fillId="4" borderId="15" xfId="1" applyNumberFormat="1" applyFont="1" applyFill="1" applyBorder="1" applyAlignment="1" applyProtection="1">
      <alignment horizontal="left" vertical="center" readingOrder="1"/>
      <protection locked="0"/>
    </xf>
    <xf numFmtId="0" fontId="6" fillId="0" borderId="14" xfId="2" applyFont="1" applyBorder="1" applyAlignment="1">
      <alignment horizontal="center" vertical="center"/>
    </xf>
    <xf numFmtId="0" fontId="6" fillId="2" borderId="12" xfId="1" applyFont="1" applyFill="1" applyBorder="1" applyAlignment="1">
      <alignment vertical="center"/>
    </xf>
    <xf numFmtId="0" fontId="6" fillId="2" borderId="14" xfId="2" applyFont="1" applyFill="1" applyBorder="1" applyAlignment="1" applyProtection="1">
      <alignment horizontal="center" vertical="center"/>
      <protection locked="0"/>
    </xf>
    <xf numFmtId="0" fontId="6" fillId="2" borderId="17" xfId="2" applyFont="1" applyFill="1" applyBorder="1" applyAlignment="1" applyProtection="1">
      <alignment horizontal="center" vertical="center"/>
      <protection locked="0"/>
    </xf>
    <xf numFmtId="0" fontId="6" fillId="0" borderId="0" xfId="1" applyFont="1" applyAlignment="1"/>
    <xf numFmtId="0" fontId="6" fillId="2" borderId="15" xfId="1" applyFont="1" applyFill="1" applyBorder="1" applyAlignment="1">
      <alignment horizontal="left" vertical="center"/>
    </xf>
    <xf numFmtId="0" fontId="5" fillId="2" borderId="5" xfId="1" applyFont="1" applyFill="1" applyBorder="1" applyAlignment="1">
      <alignment horizontal="center" vertical="center"/>
    </xf>
    <xf numFmtId="0" fontId="5" fillId="5" borderId="0" xfId="1" applyFont="1" applyFill="1" applyAlignment="1">
      <alignment vertical="center"/>
    </xf>
    <xf numFmtId="0" fontId="6" fillId="2" borderId="15" xfId="1" applyFont="1" applyFill="1" applyBorder="1" applyAlignment="1"/>
    <xf numFmtId="0" fontId="4" fillId="0" borderId="15" xfId="0" applyFont="1" applyFill="1" applyBorder="1" applyAlignment="1"/>
    <xf numFmtId="0" fontId="6" fillId="2" borderId="22" xfId="1" applyFont="1" applyFill="1" applyBorder="1" applyAlignment="1">
      <alignment vertical="center"/>
    </xf>
    <xf numFmtId="168" fontId="5" fillId="0" borderId="1" xfId="1" applyNumberFormat="1" applyFont="1" applyFill="1" applyBorder="1" applyAlignment="1">
      <alignment horizontal="right" vertical="center"/>
    </xf>
    <xf numFmtId="0" fontId="6" fillId="2" borderId="23" xfId="1" applyFont="1" applyFill="1" applyBorder="1" applyAlignment="1">
      <alignment horizontal="center" vertical="center"/>
    </xf>
    <xf numFmtId="0" fontId="6" fillId="2" borderId="9" xfId="1" applyFont="1" applyFill="1" applyBorder="1" applyAlignment="1">
      <alignment horizontal="right" vertical="center"/>
    </xf>
    <xf numFmtId="1" fontId="6" fillId="2" borderId="9" xfId="1" applyNumberFormat="1" applyFont="1" applyFill="1" applyBorder="1" applyAlignment="1">
      <alignment horizontal="right" vertical="center"/>
    </xf>
    <xf numFmtId="0" fontId="6" fillId="2" borderId="10" xfId="1" applyFont="1" applyFill="1" applyBorder="1" applyAlignment="1">
      <alignment horizontal="right" vertical="center"/>
    </xf>
    <xf numFmtId="0" fontId="6" fillId="2" borderId="12" xfId="1" applyFont="1" applyFill="1" applyBorder="1" applyAlignment="1" applyProtection="1">
      <alignment horizontal="right" vertical="center"/>
      <protection locked="0"/>
    </xf>
    <xf numFmtId="165" fontId="6" fillId="3" borderId="12" xfId="1" applyNumberFormat="1" applyFont="1" applyFill="1" applyBorder="1" applyAlignment="1" applyProtection="1">
      <alignment horizontal="right" vertical="center"/>
      <protection locked="0"/>
    </xf>
    <xf numFmtId="2" fontId="6" fillId="2" borderId="12" xfId="1" applyNumberFormat="1" applyFont="1" applyFill="1" applyBorder="1" applyAlignment="1" applyProtection="1">
      <alignment horizontal="right" vertical="center"/>
      <protection locked="0"/>
    </xf>
    <xf numFmtId="2" fontId="6" fillId="2" borderId="13" xfId="1" applyNumberFormat="1" applyFont="1" applyFill="1" applyBorder="1" applyAlignment="1" applyProtection="1">
      <alignment horizontal="right" vertical="center"/>
      <protection locked="0"/>
    </xf>
    <xf numFmtId="165" fontId="6" fillId="2" borderId="15" xfId="1" applyNumberFormat="1" applyFont="1" applyFill="1" applyBorder="1" applyAlignment="1" applyProtection="1">
      <alignment horizontal="right" vertical="center"/>
      <protection locked="0"/>
    </xf>
    <xf numFmtId="2" fontId="6" fillId="2" borderId="15" xfId="1" applyNumberFormat="1" applyFont="1" applyFill="1" applyBorder="1" applyAlignment="1" applyProtection="1">
      <alignment horizontal="right" vertical="center"/>
      <protection locked="0"/>
    </xf>
    <xf numFmtId="0" fontId="6" fillId="2" borderId="15" xfId="1" applyFont="1" applyFill="1" applyBorder="1" applyAlignment="1" applyProtection="1">
      <alignment horizontal="right" vertical="center"/>
      <protection locked="0"/>
    </xf>
    <xf numFmtId="2" fontId="6" fillId="2" borderId="16" xfId="1" applyNumberFormat="1" applyFont="1" applyFill="1" applyBorder="1" applyAlignment="1" applyProtection="1">
      <alignment horizontal="right" vertical="center"/>
      <protection locked="0"/>
    </xf>
    <xf numFmtId="0" fontId="6" fillId="2" borderId="12" xfId="1" applyFont="1" applyFill="1" applyBorder="1" applyAlignment="1">
      <alignment horizontal="right" vertical="center"/>
    </xf>
    <xf numFmtId="2" fontId="6" fillId="2" borderId="12" xfId="1" applyNumberFormat="1" applyFont="1" applyFill="1" applyBorder="1" applyAlignment="1">
      <alignment horizontal="right" vertical="center"/>
    </xf>
    <xf numFmtId="2" fontId="6" fillId="2" borderId="13" xfId="1" applyNumberFormat="1" applyFont="1" applyFill="1" applyBorder="1" applyAlignment="1">
      <alignment horizontal="right" vertical="center"/>
    </xf>
    <xf numFmtId="164" fontId="6" fillId="2" borderId="15" xfId="1" applyNumberFormat="1" applyFont="1" applyFill="1" applyBorder="1" applyAlignment="1">
      <alignment horizontal="right" vertical="center"/>
    </xf>
    <xf numFmtId="2" fontId="6" fillId="2" borderId="15" xfId="1" applyNumberFormat="1" applyFont="1" applyFill="1" applyBorder="1" applyAlignment="1">
      <alignment horizontal="right" vertical="center"/>
    </xf>
    <xf numFmtId="0" fontId="6" fillId="2" borderId="15" xfId="1" applyFont="1" applyFill="1" applyBorder="1" applyAlignment="1">
      <alignment horizontal="right" vertical="center"/>
    </xf>
    <xf numFmtId="165" fontId="6" fillId="2" borderId="15" xfId="1" applyNumberFormat="1" applyFont="1" applyFill="1" applyBorder="1" applyAlignment="1">
      <alignment horizontal="right" vertical="center"/>
    </xf>
    <xf numFmtId="2" fontId="6" fillId="2" borderId="16" xfId="1" applyNumberFormat="1" applyFont="1" applyFill="1" applyBorder="1" applyAlignment="1">
      <alignment horizontal="right" vertical="center"/>
    </xf>
    <xf numFmtId="166" fontId="6" fillId="2" borderId="15" xfId="1" applyNumberFormat="1" applyFont="1" applyFill="1" applyBorder="1" applyAlignment="1">
      <alignment horizontal="right" vertical="center"/>
    </xf>
    <xf numFmtId="166" fontId="6" fillId="2" borderId="16" xfId="1" applyNumberFormat="1" applyFont="1" applyFill="1" applyBorder="1" applyAlignment="1">
      <alignment horizontal="right" vertical="center"/>
    </xf>
    <xf numFmtId="165" fontId="6" fillId="3" borderId="15" xfId="1" applyNumberFormat="1" applyFont="1" applyFill="1" applyBorder="1" applyAlignment="1" applyProtection="1">
      <alignment horizontal="right" vertical="center"/>
      <protection locked="0"/>
    </xf>
    <xf numFmtId="165" fontId="6" fillId="3" borderId="15" xfId="1" applyNumberFormat="1" applyFont="1" applyFill="1" applyBorder="1" applyAlignment="1">
      <alignment horizontal="right" vertical="center"/>
    </xf>
    <xf numFmtId="165" fontId="6" fillId="2" borderId="16" xfId="1" applyNumberFormat="1" applyFont="1" applyFill="1" applyBorder="1" applyAlignment="1" applyProtection="1">
      <alignment horizontal="right" vertical="center"/>
      <protection locked="0"/>
    </xf>
    <xf numFmtId="2" fontId="6" fillId="2" borderId="19" xfId="1" applyNumberFormat="1" applyFont="1" applyFill="1" applyBorder="1" applyAlignment="1">
      <alignment horizontal="right" vertical="center"/>
    </xf>
    <xf numFmtId="166" fontId="6" fillId="2" borderId="19" xfId="1" applyNumberFormat="1" applyFont="1" applyFill="1" applyBorder="1" applyAlignment="1">
      <alignment horizontal="right" vertical="center"/>
    </xf>
    <xf numFmtId="165" fontId="6" fillId="2" borderId="19" xfId="1" applyNumberFormat="1" applyFont="1" applyFill="1" applyBorder="1" applyAlignment="1">
      <alignment horizontal="right" vertical="center"/>
    </xf>
    <xf numFmtId="166" fontId="6" fillId="2" borderId="21" xfId="1" applyNumberFormat="1" applyFont="1" applyFill="1" applyBorder="1" applyAlignment="1">
      <alignment horizontal="right" vertical="center"/>
    </xf>
    <xf numFmtId="0" fontId="6" fillId="2" borderId="15" xfId="0" applyFont="1" applyFill="1" applyBorder="1" applyAlignment="1">
      <alignment horizontal="right" vertical="center"/>
    </xf>
    <xf numFmtId="166" fontId="6" fillId="3" borderId="15" xfId="3" applyNumberFormat="1" applyFont="1" applyFill="1" applyBorder="1" applyAlignment="1">
      <alignment horizontal="right" vertical="center"/>
    </xf>
    <xf numFmtId="2" fontId="6" fillId="2" borderId="15" xfId="0" applyNumberFormat="1" applyFont="1" applyFill="1" applyBorder="1" applyAlignment="1">
      <alignment horizontal="right" vertical="center"/>
    </xf>
    <xf numFmtId="2" fontId="6" fillId="2" borderId="16" xfId="0" applyNumberFormat="1" applyFont="1" applyFill="1" applyBorder="1" applyAlignment="1">
      <alignment horizontal="right" vertical="center"/>
    </xf>
    <xf numFmtId="165" fontId="6" fillId="2" borderId="15" xfId="0" applyNumberFormat="1" applyFont="1" applyFill="1" applyBorder="1" applyAlignment="1">
      <alignment horizontal="right" vertical="center"/>
    </xf>
    <xf numFmtId="165" fontId="6" fillId="2" borderId="16" xfId="0" applyNumberFormat="1" applyFont="1" applyFill="1" applyBorder="1" applyAlignment="1">
      <alignment horizontal="right" vertical="center"/>
    </xf>
    <xf numFmtId="0" fontId="6" fillId="5" borderId="15" xfId="2" applyFont="1" applyFill="1" applyBorder="1" applyAlignment="1">
      <alignment horizontal="right" vertical="center"/>
    </xf>
    <xf numFmtId="2" fontId="6" fillId="5" borderId="15" xfId="2" applyNumberFormat="1" applyFont="1" applyFill="1" applyBorder="1" applyAlignment="1">
      <alignment horizontal="right" vertical="center"/>
    </xf>
    <xf numFmtId="165" fontId="6" fillId="3" borderId="12" xfId="1" applyNumberFormat="1" applyFont="1" applyFill="1" applyBorder="1" applyAlignment="1">
      <alignment horizontal="right" vertical="center"/>
    </xf>
    <xf numFmtId="165" fontId="6" fillId="3" borderId="15" xfId="3" applyNumberFormat="1" applyFont="1" applyFill="1" applyBorder="1" applyAlignment="1">
      <alignment horizontal="right" vertical="center"/>
    </xf>
    <xf numFmtId="166" fontId="6" fillId="2" borderId="15" xfId="0" applyNumberFormat="1" applyFont="1" applyFill="1" applyBorder="1" applyAlignment="1">
      <alignment horizontal="right" vertical="center"/>
    </xf>
    <xf numFmtId="2" fontId="6" fillId="2" borderId="19" xfId="0" applyNumberFormat="1" applyFont="1" applyFill="1" applyBorder="1" applyAlignment="1">
      <alignment horizontal="right" vertical="center"/>
    </xf>
    <xf numFmtId="0" fontId="6" fillId="2" borderId="19" xfId="0" applyFont="1" applyFill="1" applyBorder="1" applyAlignment="1">
      <alignment horizontal="right" vertical="center"/>
    </xf>
    <xf numFmtId="2" fontId="6" fillId="2" borderId="21" xfId="0" applyNumberFormat="1" applyFont="1" applyFill="1" applyBorder="1" applyAlignment="1">
      <alignment horizontal="right" vertical="center"/>
    </xf>
    <xf numFmtId="2" fontId="6" fillId="2" borderId="16" xfId="1" applyNumberFormat="1" applyFont="1" applyFill="1" applyBorder="1" applyAlignment="1" applyProtection="1">
      <alignment horizontal="right" vertical="center"/>
    </xf>
    <xf numFmtId="2" fontId="6" fillId="3" borderId="15" xfId="3" applyNumberFormat="1" applyFont="1" applyFill="1" applyBorder="1" applyAlignment="1">
      <alignment horizontal="right" vertical="center"/>
    </xf>
    <xf numFmtId="2" fontId="6" fillId="2" borderId="0" xfId="0" applyNumberFormat="1" applyFont="1" applyFill="1" applyAlignment="1">
      <alignment horizontal="right" vertical="center"/>
    </xf>
    <xf numFmtId="2" fontId="6" fillId="2" borderId="15" xfId="1" applyNumberFormat="1" applyFont="1" applyFill="1" applyBorder="1" applyAlignment="1" applyProtection="1">
      <alignment horizontal="right" vertical="center"/>
    </xf>
    <xf numFmtId="0" fontId="6" fillId="2" borderId="15" xfId="1" applyFont="1" applyFill="1" applyBorder="1" applyAlignment="1" applyProtection="1">
      <alignment horizontal="right" vertical="center"/>
    </xf>
    <xf numFmtId="165" fontId="6" fillId="2" borderId="15" xfId="1" applyNumberFormat="1" applyFont="1" applyFill="1" applyBorder="1" applyAlignment="1" applyProtection="1">
      <alignment horizontal="right" vertical="center"/>
    </xf>
    <xf numFmtId="2" fontId="6" fillId="2" borderId="16" xfId="0" applyNumberFormat="1" applyFont="1" applyFill="1" applyBorder="1" applyAlignment="1" applyProtection="1">
      <alignment horizontal="right" vertical="center"/>
      <protection locked="0"/>
    </xf>
    <xf numFmtId="0" fontId="6" fillId="0" borderId="15" xfId="2" applyFont="1" applyBorder="1" applyAlignment="1" applyProtection="1">
      <alignment horizontal="right" vertical="center"/>
      <protection locked="0"/>
    </xf>
    <xf numFmtId="165" fontId="6" fillId="3" borderId="15" xfId="0" applyNumberFormat="1" applyFont="1" applyFill="1" applyBorder="1" applyAlignment="1" applyProtection="1">
      <alignment horizontal="right" vertical="center"/>
      <protection locked="0"/>
    </xf>
    <xf numFmtId="2" fontId="6" fillId="2" borderId="15" xfId="0" applyNumberFormat="1" applyFont="1" applyFill="1" applyBorder="1" applyAlignment="1" applyProtection="1">
      <alignment horizontal="right" vertical="center"/>
      <protection locked="0"/>
    </xf>
    <xf numFmtId="0" fontId="6" fillId="2" borderId="15" xfId="0" applyFont="1" applyFill="1" applyBorder="1" applyAlignment="1" applyProtection="1">
      <alignment horizontal="right" vertical="center"/>
      <protection locked="0"/>
    </xf>
    <xf numFmtId="165" fontId="6" fillId="3" borderId="15" xfId="0" applyNumberFormat="1" applyFont="1" applyFill="1" applyBorder="1" applyAlignment="1">
      <alignment horizontal="right" vertical="center"/>
    </xf>
    <xf numFmtId="2" fontId="6" fillId="2" borderId="12" xfId="0" applyNumberFormat="1" applyFont="1" applyFill="1" applyBorder="1" applyAlignment="1">
      <alignment horizontal="right" vertical="center"/>
    </xf>
    <xf numFmtId="2" fontId="6" fillId="2" borderId="13" xfId="0" applyNumberFormat="1" applyFont="1" applyFill="1" applyBorder="1" applyAlignment="1">
      <alignment horizontal="right" vertical="center"/>
    </xf>
    <xf numFmtId="2" fontId="6" fillId="3" borderId="15" xfId="0" applyNumberFormat="1" applyFont="1" applyFill="1" applyBorder="1" applyAlignment="1">
      <alignment horizontal="right" vertical="center"/>
    </xf>
    <xf numFmtId="0" fontId="6" fillId="2" borderId="15" xfId="2" applyFont="1" applyFill="1" applyBorder="1" applyAlignment="1">
      <alignment horizontal="right" vertical="center"/>
    </xf>
    <xf numFmtId="2" fontId="6" fillId="3" borderId="15" xfId="1" applyNumberFormat="1" applyFont="1" applyFill="1" applyBorder="1" applyAlignment="1">
      <alignment horizontal="right" vertical="center"/>
    </xf>
    <xf numFmtId="0" fontId="6" fillId="2" borderId="4" xfId="1" applyFont="1" applyFill="1" applyBorder="1" applyAlignment="1" applyProtection="1">
      <alignment horizontal="right" vertical="center"/>
      <protection locked="0"/>
    </xf>
    <xf numFmtId="2" fontId="6" fillId="3" borderId="4" xfId="1" applyNumberFormat="1" applyFont="1" applyFill="1" applyBorder="1" applyAlignment="1" applyProtection="1">
      <alignment horizontal="right" vertical="center"/>
      <protection locked="0"/>
    </xf>
    <xf numFmtId="2" fontId="6" fillId="2" borderId="4" xfId="1" applyNumberFormat="1" applyFont="1" applyFill="1" applyBorder="1" applyAlignment="1" applyProtection="1">
      <alignment horizontal="right" vertical="center"/>
      <protection locked="0"/>
    </xf>
    <xf numFmtId="2" fontId="6" fillId="2" borderId="5" xfId="1" applyNumberFormat="1" applyFont="1" applyFill="1" applyBorder="1" applyAlignment="1" applyProtection="1">
      <alignment horizontal="right" vertical="center"/>
      <protection locked="0"/>
    </xf>
    <xf numFmtId="2" fontId="6" fillId="3" borderId="15" xfId="1" applyNumberFormat="1" applyFont="1" applyFill="1" applyBorder="1" applyAlignment="1" applyProtection="1">
      <alignment horizontal="right" vertical="center"/>
      <protection locked="0"/>
    </xf>
    <xf numFmtId="0" fontId="6" fillId="2" borderId="19" xfId="1" applyFont="1" applyFill="1" applyBorder="1" applyAlignment="1" applyProtection="1">
      <alignment horizontal="right" vertical="center"/>
      <protection locked="0"/>
    </xf>
    <xf numFmtId="165" fontId="6" fillId="2" borderId="19" xfId="1" applyNumberFormat="1" applyFont="1" applyFill="1" applyBorder="1" applyAlignment="1" applyProtection="1">
      <alignment horizontal="right" vertical="center"/>
      <protection locked="0"/>
    </xf>
    <xf numFmtId="2" fontId="6" fillId="2" borderId="19" xfId="1" applyNumberFormat="1" applyFont="1" applyFill="1" applyBorder="1" applyAlignment="1" applyProtection="1">
      <alignment horizontal="right" vertical="center"/>
      <protection locked="0"/>
    </xf>
    <xf numFmtId="0" fontId="6" fillId="2" borderId="19" xfId="1" applyFont="1" applyFill="1" applyBorder="1" applyAlignment="1">
      <alignment horizontal="right" vertical="center"/>
    </xf>
    <xf numFmtId="165" fontId="6" fillId="2" borderId="16" xfId="1" applyNumberFormat="1" applyFont="1" applyFill="1" applyBorder="1" applyAlignment="1">
      <alignment horizontal="right" vertical="center"/>
    </xf>
    <xf numFmtId="164" fontId="6" fillId="3" borderId="15" xfId="3" applyNumberFormat="1" applyFont="1" applyFill="1" applyBorder="1" applyAlignment="1">
      <alignment horizontal="right" vertical="center"/>
    </xf>
    <xf numFmtId="43" fontId="6" fillId="2" borderId="15" xfId="6" applyFont="1" applyFill="1" applyBorder="1" applyAlignment="1">
      <alignment horizontal="center" vertical="center"/>
    </xf>
    <xf numFmtId="43" fontId="5" fillId="2" borderId="15" xfId="6" applyFont="1" applyFill="1" applyBorder="1" applyAlignment="1">
      <alignment horizontal="center" vertical="center"/>
    </xf>
    <xf numFmtId="43" fontId="6" fillId="2" borderId="16" xfId="6" applyFont="1" applyFill="1" applyBorder="1" applyAlignment="1">
      <alignment horizontal="right" vertical="center"/>
    </xf>
    <xf numFmtId="0" fontId="5" fillId="2" borderId="4" xfId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left" vertical="center"/>
    </xf>
    <xf numFmtId="0" fontId="5" fillId="2" borderId="1" xfId="1" applyFont="1" applyFill="1" applyBorder="1" applyAlignment="1">
      <alignment horizontal="center" vertical="center"/>
    </xf>
    <xf numFmtId="0" fontId="6" fillId="2" borderId="0" xfId="1" applyFont="1" applyFill="1" applyAlignment="1">
      <alignment vertical="center" wrapText="1"/>
    </xf>
    <xf numFmtId="0" fontId="5" fillId="2" borderId="10" xfId="1" applyFont="1" applyFill="1" applyBorder="1" applyAlignment="1">
      <alignment horizontal="center" vertical="center" wrapText="1"/>
    </xf>
    <xf numFmtId="0" fontId="6" fillId="2" borderId="2" xfId="1" applyFont="1" applyFill="1" applyBorder="1" applyAlignment="1" applyProtection="1">
      <alignment horizontal="center" vertical="center"/>
      <protection locked="0"/>
    </xf>
    <xf numFmtId="0" fontId="5" fillId="2" borderId="3" xfId="1" applyFont="1" applyFill="1" applyBorder="1" applyAlignment="1" applyProtection="1">
      <alignment vertical="center"/>
      <protection locked="0"/>
    </xf>
    <xf numFmtId="0" fontId="6" fillId="2" borderId="3" xfId="1" applyFont="1" applyFill="1" applyBorder="1" applyAlignment="1" applyProtection="1">
      <alignment horizontal="center" vertical="center"/>
      <protection locked="0"/>
    </xf>
    <xf numFmtId="2" fontId="6" fillId="2" borderId="3" xfId="1" applyNumberFormat="1" applyFont="1" applyFill="1" applyBorder="1" applyAlignment="1" applyProtection="1">
      <alignment horizontal="center" vertical="center"/>
      <protection locked="0"/>
    </xf>
    <xf numFmtId="43" fontId="5" fillId="2" borderId="3" xfId="6" applyFont="1" applyFill="1" applyBorder="1" applyAlignment="1" applyProtection="1">
      <alignment horizontal="center" vertical="center"/>
      <protection locked="0"/>
    </xf>
    <xf numFmtId="43" fontId="6" fillId="2" borderId="3" xfId="6" applyFont="1" applyFill="1" applyBorder="1" applyAlignment="1" applyProtection="1">
      <alignment horizontal="center" vertical="center"/>
      <protection locked="0"/>
    </xf>
    <xf numFmtId="43" fontId="5" fillId="2" borderId="24" xfId="6" applyFont="1" applyFill="1" applyBorder="1" applyAlignment="1" applyProtection="1">
      <alignment horizontal="center" vertical="center"/>
      <protection locked="0"/>
    </xf>
    <xf numFmtId="0" fontId="5" fillId="2" borderId="15" xfId="1" applyFont="1" applyFill="1" applyBorder="1" applyAlignment="1">
      <alignment vertical="center"/>
    </xf>
    <xf numFmtId="0" fontId="5" fillId="2" borderId="20" xfId="1" applyFont="1" applyFill="1" applyBorder="1" applyAlignment="1">
      <alignment horizontal="center" vertical="center"/>
    </xf>
    <xf numFmtId="0" fontId="6" fillId="2" borderId="4" xfId="1" applyFont="1" applyFill="1" applyBorder="1" applyAlignment="1">
      <alignment vertical="center"/>
    </xf>
    <xf numFmtId="9" fontId="6" fillId="2" borderId="4" xfId="1" applyNumberFormat="1" applyFont="1" applyFill="1" applyBorder="1" applyAlignment="1">
      <alignment horizontal="center" vertical="center"/>
    </xf>
    <xf numFmtId="2" fontId="5" fillId="2" borderId="4" xfId="1" applyNumberFormat="1" applyFont="1" applyFill="1" applyBorder="1" applyAlignment="1">
      <alignment horizontal="center" vertical="center"/>
    </xf>
    <xf numFmtId="43" fontId="6" fillId="2" borderId="4" xfId="6" applyFont="1" applyFill="1" applyBorder="1" applyAlignment="1">
      <alignment horizontal="center" vertical="center"/>
    </xf>
    <xf numFmtId="43" fontId="5" fillId="2" borderId="4" xfId="6" applyFont="1" applyFill="1" applyBorder="1" applyAlignment="1">
      <alignment horizontal="center" vertical="center"/>
    </xf>
    <xf numFmtId="43" fontId="6" fillId="2" borderId="5" xfId="6" applyFont="1" applyFill="1" applyBorder="1" applyAlignment="1">
      <alignment horizontal="right" vertical="center"/>
    </xf>
    <xf numFmtId="0" fontId="5" fillId="2" borderId="14" xfId="1" applyFont="1" applyFill="1" applyBorder="1" applyAlignment="1">
      <alignment horizontal="center" vertical="center"/>
    </xf>
    <xf numFmtId="43" fontId="5" fillId="2" borderId="16" xfId="6" applyFont="1" applyFill="1" applyBorder="1" applyAlignment="1">
      <alignment horizontal="right" vertical="center"/>
    </xf>
    <xf numFmtId="0" fontId="5" fillId="2" borderId="25" xfId="1" applyFont="1" applyFill="1" applyBorder="1" applyAlignment="1">
      <alignment horizontal="center" vertical="center"/>
    </xf>
    <xf numFmtId="0" fontId="5" fillId="2" borderId="7" xfId="1" applyFont="1" applyFill="1" applyBorder="1" applyAlignment="1">
      <alignment vertical="center"/>
    </xf>
    <xf numFmtId="0" fontId="5" fillId="2" borderId="7" xfId="1" applyFont="1" applyFill="1" applyBorder="1" applyAlignment="1">
      <alignment horizontal="center" vertical="center"/>
    </xf>
    <xf numFmtId="2" fontId="5" fillId="2" borderId="7" xfId="1" applyNumberFormat="1" applyFont="1" applyFill="1" applyBorder="1" applyAlignment="1">
      <alignment horizontal="center" vertical="center"/>
    </xf>
    <xf numFmtId="43" fontId="5" fillId="2" borderId="7" xfId="6" applyFont="1" applyFill="1" applyBorder="1" applyAlignment="1">
      <alignment horizontal="center" vertical="center"/>
    </xf>
    <xf numFmtId="43" fontId="5" fillId="2" borderId="26" xfId="6" applyFont="1" applyFill="1" applyBorder="1" applyAlignment="1">
      <alignment horizontal="right" vertical="center"/>
    </xf>
    <xf numFmtId="0" fontId="5" fillId="2" borderId="20" xfId="0" applyFont="1" applyFill="1" applyBorder="1" applyAlignment="1">
      <alignment horizontal="right" vertical="center"/>
    </xf>
    <xf numFmtId="0" fontId="5" fillId="2" borderId="25" xfId="0" applyFont="1" applyFill="1" applyBorder="1" applyAlignment="1">
      <alignment horizontal="right" vertical="center"/>
    </xf>
    <xf numFmtId="0" fontId="5" fillId="2" borderId="0" xfId="0" applyFont="1" applyFill="1" applyAlignment="1">
      <alignment vertical="center"/>
    </xf>
    <xf numFmtId="0" fontId="5" fillId="2" borderId="2" xfId="1" applyFont="1" applyFill="1" applyBorder="1" applyAlignment="1">
      <alignment horizontal="center" vertical="center"/>
    </xf>
    <xf numFmtId="0" fontId="5" fillId="2" borderId="6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26" xfId="0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/>
    </xf>
  </cellXfs>
  <cellStyles count="7">
    <cellStyle name="Comma" xfId="6" builtinId="3"/>
    <cellStyle name="Comma 2" xfId="3"/>
    <cellStyle name="Normal" xfId="0" builtinId="0"/>
    <cellStyle name="Normal 2" xfId="1"/>
    <cellStyle name="Normal 3 2" xfId="4"/>
    <cellStyle name="Обычный_Лист1" xfId="5"/>
    <cellStyle name="Обычный_დემონტაჟი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A364"/>
  <sheetViews>
    <sheetView showGridLines="0" tabSelected="1" zoomScale="80" zoomScaleNormal="80" workbookViewId="0">
      <pane ySplit="6" topLeftCell="A338" activePane="bottomLeft" state="frozen"/>
      <selection pane="bottomLeft"/>
    </sheetView>
  </sheetViews>
  <sheetFormatPr defaultColWidth="9.140625" defaultRowHeight="14.25" x14ac:dyDescent="0.25"/>
  <cols>
    <col min="1" max="1" width="3.85546875" style="7" bestFit="1" customWidth="1"/>
    <col min="2" max="2" width="70" style="7" customWidth="1"/>
    <col min="3" max="3" width="11" style="7" customWidth="1"/>
    <col min="4" max="4" width="8.85546875" style="7" customWidth="1"/>
    <col min="5" max="5" width="11" style="7" bestFit="1" customWidth="1"/>
    <col min="6" max="6" width="9.28515625" style="7" bestFit="1" customWidth="1"/>
    <col min="7" max="7" width="11" style="7" bestFit="1" customWidth="1"/>
    <col min="8" max="8" width="9.140625" style="7" bestFit="1" customWidth="1"/>
    <col min="9" max="9" width="11" style="7" bestFit="1" customWidth="1"/>
    <col min="10" max="10" width="9.140625" style="7" bestFit="1" customWidth="1"/>
    <col min="11" max="11" width="12.28515625" style="7" bestFit="1" customWidth="1"/>
    <col min="12" max="12" width="33.85546875" style="7" bestFit="1" customWidth="1"/>
    <col min="13" max="16384" width="9.140625" style="7"/>
  </cols>
  <sheetData>
    <row r="1" spans="1:22" ht="14.25" customHeight="1" x14ac:dyDescent="0.25">
      <c r="A1" s="82" t="s">
        <v>183</v>
      </c>
      <c r="B1" s="82"/>
      <c r="C1" s="82"/>
      <c r="D1" s="82"/>
      <c r="E1" s="82"/>
      <c r="F1" s="82"/>
      <c r="G1" s="82"/>
      <c r="H1" s="82"/>
      <c r="I1" s="82"/>
      <c r="J1" s="82"/>
      <c r="K1" s="82"/>
    </row>
    <row r="2" spans="1:22" ht="15" thickBot="1" x14ac:dyDescent="0.3">
      <c r="A2" s="162"/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9"/>
    </row>
    <row r="3" spans="1:22" ht="15" thickBot="1" x14ac:dyDescent="0.3">
      <c r="A3" s="8"/>
      <c r="B3" s="9"/>
      <c r="C3" s="9"/>
      <c r="D3" s="9"/>
      <c r="E3" s="9"/>
      <c r="F3" s="9"/>
      <c r="G3" s="9"/>
      <c r="H3" s="9"/>
      <c r="I3" s="9"/>
      <c r="J3" s="9"/>
      <c r="K3" s="86">
        <f>SUBTOTAL(9,K9:K347)</f>
        <v>0</v>
      </c>
      <c r="L3" s="10"/>
    </row>
    <row r="4" spans="1:22" ht="15" thickBot="1" x14ac:dyDescent="0.3">
      <c r="A4" s="192" t="s">
        <v>0</v>
      </c>
      <c r="B4" s="194" t="s">
        <v>1</v>
      </c>
      <c r="C4" s="194" t="s">
        <v>2</v>
      </c>
      <c r="D4" s="194" t="s">
        <v>178</v>
      </c>
      <c r="E4" s="200" t="s">
        <v>3</v>
      </c>
      <c r="F4" s="200"/>
      <c r="G4" s="200" t="s">
        <v>180</v>
      </c>
      <c r="H4" s="200"/>
      <c r="I4" s="194" t="s">
        <v>179</v>
      </c>
      <c r="J4" s="194"/>
      <c r="K4" s="81" t="s">
        <v>4</v>
      </c>
      <c r="L4" s="164"/>
    </row>
    <row r="5" spans="1:22" ht="15" thickBot="1" x14ac:dyDescent="0.3">
      <c r="A5" s="193"/>
      <c r="B5" s="195"/>
      <c r="C5" s="195"/>
      <c r="D5" s="195"/>
      <c r="E5" s="11" t="s">
        <v>5</v>
      </c>
      <c r="F5" s="12" t="s">
        <v>6</v>
      </c>
      <c r="G5" s="11" t="s">
        <v>5</v>
      </c>
      <c r="H5" s="12" t="s">
        <v>6</v>
      </c>
      <c r="I5" s="11" t="s">
        <v>5</v>
      </c>
      <c r="J5" s="13" t="s">
        <v>7</v>
      </c>
      <c r="K5" s="14" t="s">
        <v>8</v>
      </c>
      <c r="L5" s="165" t="s">
        <v>184</v>
      </c>
      <c r="M5" s="15"/>
      <c r="N5" s="15"/>
      <c r="O5" s="15"/>
      <c r="P5" s="15"/>
      <c r="Q5" s="15"/>
      <c r="R5" s="15"/>
      <c r="S5" s="15"/>
      <c r="T5" s="15"/>
      <c r="U5" s="15"/>
      <c r="V5" s="15"/>
    </row>
    <row r="6" spans="1:22" ht="15" thickBot="1" x14ac:dyDescent="0.3">
      <c r="A6" s="16">
        <v>1</v>
      </c>
      <c r="B6" s="17">
        <v>3</v>
      </c>
      <c r="C6" s="17">
        <v>4</v>
      </c>
      <c r="D6" s="17">
        <v>6</v>
      </c>
      <c r="E6" s="6">
        <v>7</v>
      </c>
      <c r="F6" s="18">
        <v>8</v>
      </c>
      <c r="G6" s="6">
        <v>9</v>
      </c>
      <c r="H6" s="18">
        <v>10</v>
      </c>
      <c r="I6" s="6">
        <v>11</v>
      </c>
      <c r="J6" s="18">
        <v>12</v>
      </c>
      <c r="K6" s="20">
        <v>13</v>
      </c>
      <c r="L6" s="87">
        <v>14</v>
      </c>
    </row>
    <row r="7" spans="1:22" ht="15" thickBot="1" x14ac:dyDescent="0.3">
      <c r="A7" s="16"/>
      <c r="B7" s="67" t="s">
        <v>155</v>
      </c>
      <c r="C7" s="6"/>
      <c r="D7" s="88"/>
      <c r="E7" s="88"/>
      <c r="F7" s="89"/>
      <c r="G7" s="88"/>
      <c r="H7" s="89"/>
      <c r="I7" s="88"/>
      <c r="J7" s="89"/>
      <c r="K7" s="90"/>
      <c r="L7" s="28"/>
    </row>
    <row r="8" spans="1:22" s="24" customFormat="1" ht="15.75" x14ac:dyDescent="0.25">
      <c r="A8" s="21">
        <v>1</v>
      </c>
      <c r="B8" s="22" t="s">
        <v>37</v>
      </c>
      <c r="C8" s="23" t="s">
        <v>170</v>
      </c>
      <c r="D8" s="92">
        <v>1.6</v>
      </c>
      <c r="E8" s="91"/>
      <c r="F8" s="93"/>
      <c r="G8" s="91"/>
      <c r="H8" s="93"/>
      <c r="I8" s="91"/>
      <c r="J8" s="93"/>
      <c r="K8" s="94"/>
      <c r="L8" s="83"/>
      <c r="M8" s="7"/>
    </row>
    <row r="9" spans="1:22" s="24" customFormat="1" x14ac:dyDescent="0.25">
      <c r="A9" s="25"/>
      <c r="B9" s="26" t="s">
        <v>9</v>
      </c>
      <c r="C9" s="1" t="s">
        <v>10</v>
      </c>
      <c r="D9" s="96">
        <v>2.5600000000000005</v>
      </c>
      <c r="E9" s="97"/>
      <c r="F9" s="96"/>
      <c r="G9" s="95"/>
      <c r="H9" s="96"/>
      <c r="I9" s="97"/>
      <c r="J9" s="96"/>
      <c r="K9" s="98"/>
      <c r="L9" s="84" t="s">
        <v>181</v>
      </c>
      <c r="M9" s="7"/>
    </row>
    <row r="10" spans="1:22" s="24" customFormat="1" x14ac:dyDescent="0.25">
      <c r="A10" s="25"/>
      <c r="B10" s="26" t="s">
        <v>38</v>
      </c>
      <c r="C10" s="1" t="s">
        <v>11</v>
      </c>
      <c r="D10" s="96">
        <v>3.056E-2</v>
      </c>
      <c r="E10" s="97"/>
      <c r="F10" s="96"/>
      <c r="G10" s="97"/>
      <c r="H10" s="96"/>
      <c r="I10" s="97"/>
      <c r="J10" s="96"/>
      <c r="K10" s="98"/>
      <c r="L10" s="84" t="s">
        <v>181</v>
      </c>
      <c r="M10" s="7"/>
    </row>
    <row r="11" spans="1:22" s="24" customFormat="1" x14ac:dyDescent="0.25">
      <c r="A11" s="25"/>
      <c r="B11" s="26" t="s">
        <v>39</v>
      </c>
      <c r="C11" s="1" t="s">
        <v>11</v>
      </c>
      <c r="D11" s="96">
        <v>1.2400000000000002</v>
      </c>
      <c r="E11" s="97"/>
      <c r="F11" s="96"/>
      <c r="G11" s="96"/>
      <c r="H11" s="96"/>
      <c r="I11" s="96"/>
      <c r="J11" s="96"/>
      <c r="K11" s="98"/>
      <c r="L11" s="84" t="s">
        <v>181</v>
      </c>
      <c r="M11" s="7"/>
    </row>
    <row r="12" spans="1:22" s="24" customFormat="1" x14ac:dyDescent="0.25">
      <c r="A12" s="25"/>
      <c r="B12" s="26" t="s">
        <v>40</v>
      </c>
      <c r="C12" s="1" t="s">
        <v>11</v>
      </c>
      <c r="D12" s="96">
        <v>0.62000000000000011</v>
      </c>
      <c r="E12" s="97"/>
      <c r="F12" s="96"/>
      <c r="G12" s="96"/>
      <c r="H12" s="96"/>
      <c r="I12" s="96"/>
      <c r="J12" s="96"/>
      <c r="K12" s="98"/>
      <c r="L12" s="84" t="s">
        <v>181</v>
      </c>
      <c r="M12" s="7"/>
    </row>
    <row r="13" spans="1:22" ht="15.75" x14ac:dyDescent="0.25">
      <c r="A13" s="27">
        <v>2</v>
      </c>
      <c r="B13" s="22" t="s">
        <v>47</v>
      </c>
      <c r="C13" s="28" t="s">
        <v>170</v>
      </c>
      <c r="D13" s="92">
        <v>40</v>
      </c>
      <c r="E13" s="99"/>
      <c r="F13" s="100"/>
      <c r="G13" s="99"/>
      <c r="H13" s="100"/>
      <c r="I13" s="99"/>
      <c r="J13" s="100"/>
      <c r="K13" s="101"/>
      <c r="L13" s="83"/>
    </row>
    <row r="14" spans="1:22" x14ac:dyDescent="0.25">
      <c r="A14" s="29"/>
      <c r="B14" s="19" t="s">
        <v>9</v>
      </c>
      <c r="C14" s="2" t="s">
        <v>10</v>
      </c>
      <c r="D14" s="103">
        <v>1.08</v>
      </c>
      <c r="E14" s="104"/>
      <c r="F14" s="103"/>
      <c r="G14" s="105"/>
      <c r="H14" s="103"/>
      <c r="I14" s="104"/>
      <c r="J14" s="103"/>
      <c r="K14" s="106"/>
      <c r="L14" s="84" t="s">
        <v>181</v>
      </c>
    </row>
    <row r="15" spans="1:22" ht="15.75" x14ac:dyDescent="0.25">
      <c r="A15" s="29"/>
      <c r="B15" s="19" t="s">
        <v>171</v>
      </c>
      <c r="C15" s="2" t="s">
        <v>11</v>
      </c>
      <c r="D15" s="103">
        <v>2.42</v>
      </c>
      <c r="E15" s="104"/>
      <c r="F15" s="103"/>
      <c r="G15" s="103"/>
      <c r="H15" s="103"/>
      <c r="I15" s="103"/>
      <c r="J15" s="103"/>
      <c r="K15" s="106"/>
      <c r="L15" s="84" t="s">
        <v>181</v>
      </c>
    </row>
    <row r="16" spans="1:22" x14ac:dyDescent="0.25">
      <c r="A16" s="29"/>
      <c r="B16" s="19" t="s">
        <v>12</v>
      </c>
      <c r="C16" s="2" t="s">
        <v>13</v>
      </c>
      <c r="D16" s="107">
        <v>8.8400000000000006E-2</v>
      </c>
      <c r="E16" s="104"/>
      <c r="F16" s="103"/>
      <c r="G16" s="104"/>
      <c r="H16" s="103"/>
      <c r="I16" s="103"/>
      <c r="J16" s="103"/>
      <c r="K16" s="106"/>
      <c r="L16" s="84" t="s">
        <v>181</v>
      </c>
    </row>
    <row r="17" spans="1:235" ht="15.75" x14ac:dyDescent="0.25">
      <c r="A17" s="29"/>
      <c r="B17" s="19" t="s">
        <v>14</v>
      </c>
      <c r="C17" s="2" t="s">
        <v>170</v>
      </c>
      <c r="D17" s="102">
        <v>2.3999999999999998E-3</v>
      </c>
      <c r="E17" s="105"/>
      <c r="F17" s="107"/>
      <c r="G17" s="104"/>
      <c r="H17" s="103"/>
      <c r="I17" s="104"/>
      <c r="J17" s="103"/>
      <c r="K17" s="108"/>
      <c r="L17" s="83" t="s">
        <v>182</v>
      </c>
    </row>
    <row r="18" spans="1:235" ht="15.75" x14ac:dyDescent="0.25">
      <c r="A18" s="29">
        <v>3</v>
      </c>
      <c r="B18" s="30" t="s">
        <v>48</v>
      </c>
      <c r="C18" s="2" t="s">
        <v>170</v>
      </c>
      <c r="D18" s="109">
        <v>8</v>
      </c>
      <c r="E18" s="104"/>
      <c r="F18" s="103"/>
      <c r="G18" s="104"/>
      <c r="H18" s="103"/>
      <c r="I18" s="104"/>
      <c r="J18" s="103"/>
      <c r="K18" s="106"/>
      <c r="L18" s="83"/>
    </row>
    <row r="19" spans="1:235" x14ac:dyDescent="0.25">
      <c r="A19" s="29"/>
      <c r="B19" s="19" t="s">
        <v>9</v>
      </c>
      <c r="C19" s="2" t="s">
        <v>10</v>
      </c>
      <c r="D19" s="103">
        <v>40.24</v>
      </c>
      <c r="E19" s="104"/>
      <c r="F19" s="103"/>
      <c r="G19" s="105"/>
      <c r="H19" s="103"/>
      <c r="I19" s="104"/>
      <c r="J19" s="103"/>
      <c r="K19" s="106"/>
      <c r="L19" s="84" t="s">
        <v>181</v>
      </c>
    </row>
    <row r="20" spans="1:235" x14ac:dyDescent="0.25">
      <c r="A20" s="29">
        <v>4</v>
      </c>
      <c r="B20" s="30" t="s">
        <v>49</v>
      </c>
      <c r="C20" s="2" t="s">
        <v>15</v>
      </c>
      <c r="D20" s="109">
        <v>96</v>
      </c>
      <c r="E20" s="103"/>
      <c r="F20" s="103"/>
      <c r="G20" s="104"/>
      <c r="H20" s="103"/>
      <c r="I20" s="104"/>
      <c r="J20" s="103"/>
      <c r="K20" s="106"/>
      <c r="L20" s="83"/>
    </row>
    <row r="21" spans="1:235" s="10" customFormat="1" x14ac:dyDescent="0.25">
      <c r="A21" s="31"/>
      <c r="B21" s="19" t="s">
        <v>50</v>
      </c>
      <c r="C21" s="2" t="s">
        <v>15</v>
      </c>
      <c r="D21" s="105">
        <v>96</v>
      </c>
      <c r="E21" s="104"/>
      <c r="F21" s="104"/>
      <c r="G21" s="104"/>
      <c r="H21" s="103"/>
      <c r="I21" s="103"/>
      <c r="J21" s="103"/>
      <c r="K21" s="106"/>
      <c r="L21" s="84" t="s">
        <v>181</v>
      </c>
      <c r="M21" s="7"/>
    </row>
    <row r="22" spans="1:235" ht="15.75" x14ac:dyDescent="0.25">
      <c r="A22" s="29">
        <v>5</v>
      </c>
      <c r="B22" s="32" t="s">
        <v>41</v>
      </c>
      <c r="C22" s="2" t="s">
        <v>172</v>
      </c>
      <c r="D22" s="110">
        <v>16</v>
      </c>
      <c r="E22" s="104"/>
      <c r="F22" s="103"/>
      <c r="G22" s="104"/>
      <c r="H22" s="103"/>
      <c r="I22" s="104"/>
      <c r="J22" s="103"/>
      <c r="K22" s="98"/>
      <c r="L22" s="83"/>
    </row>
    <row r="23" spans="1:235" x14ac:dyDescent="0.25">
      <c r="A23" s="29"/>
      <c r="B23" s="19" t="s">
        <v>33</v>
      </c>
      <c r="C23" s="2" t="s">
        <v>10</v>
      </c>
      <c r="D23" s="103">
        <v>2.9983999999999997</v>
      </c>
      <c r="E23" s="104"/>
      <c r="F23" s="103"/>
      <c r="G23" s="105"/>
      <c r="H23" s="103"/>
      <c r="I23" s="104"/>
      <c r="J23" s="103"/>
      <c r="K23" s="98"/>
      <c r="L23" s="84" t="s">
        <v>181</v>
      </c>
    </row>
    <row r="24" spans="1:235" x14ac:dyDescent="0.25">
      <c r="A24" s="29"/>
      <c r="B24" s="19" t="s">
        <v>42</v>
      </c>
      <c r="C24" s="2" t="s">
        <v>43</v>
      </c>
      <c r="D24" s="103">
        <v>0.23680000000000001</v>
      </c>
      <c r="E24" s="104"/>
      <c r="F24" s="103"/>
      <c r="G24" s="104"/>
      <c r="H24" s="103"/>
      <c r="I24" s="104"/>
      <c r="J24" s="103"/>
      <c r="K24" s="98"/>
      <c r="L24" s="84" t="s">
        <v>181</v>
      </c>
    </row>
    <row r="25" spans="1:235" x14ac:dyDescent="0.25">
      <c r="A25" s="29"/>
      <c r="B25" s="19" t="s">
        <v>44</v>
      </c>
      <c r="C25" s="2" t="s">
        <v>15</v>
      </c>
      <c r="D25" s="103">
        <v>2.2879999999999998</v>
      </c>
      <c r="E25" s="105"/>
      <c r="F25" s="103"/>
      <c r="G25" s="104"/>
      <c r="H25" s="103"/>
      <c r="I25" s="104"/>
      <c r="J25" s="103"/>
      <c r="K25" s="98"/>
      <c r="L25" s="83" t="s">
        <v>182</v>
      </c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68"/>
      <c r="AT25" s="68"/>
      <c r="AU25" s="68"/>
      <c r="AV25" s="68"/>
      <c r="AW25" s="68"/>
      <c r="AX25" s="68"/>
      <c r="AY25" s="68"/>
      <c r="AZ25" s="68"/>
      <c r="BA25" s="68"/>
      <c r="BB25" s="68"/>
      <c r="BC25" s="68"/>
      <c r="BD25" s="68"/>
      <c r="BE25" s="68"/>
      <c r="BF25" s="68"/>
      <c r="BG25" s="68"/>
      <c r="BH25" s="68"/>
      <c r="BI25" s="68"/>
      <c r="BJ25" s="68"/>
      <c r="BK25" s="68"/>
      <c r="BL25" s="68"/>
      <c r="BM25" s="68"/>
      <c r="BN25" s="68"/>
      <c r="BO25" s="68"/>
      <c r="BP25" s="68"/>
      <c r="BQ25" s="68"/>
      <c r="BR25" s="68"/>
      <c r="BS25" s="68"/>
      <c r="BT25" s="68"/>
      <c r="BU25" s="68"/>
      <c r="BV25" s="68"/>
      <c r="BW25" s="68"/>
      <c r="BX25" s="68"/>
      <c r="BY25" s="68"/>
      <c r="BZ25" s="68"/>
      <c r="CA25" s="68"/>
      <c r="CB25" s="68"/>
      <c r="CC25" s="68"/>
      <c r="CD25" s="68"/>
      <c r="CE25" s="68"/>
      <c r="CF25" s="68"/>
      <c r="CG25" s="68"/>
      <c r="CH25" s="68"/>
      <c r="CI25" s="68"/>
      <c r="CJ25" s="68"/>
      <c r="CK25" s="68"/>
      <c r="CL25" s="68"/>
      <c r="CM25" s="68"/>
      <c r="CN25" s="68"/>
      <c r="CO25" s="68"/>
      <c r="CP25" s="68"/>
      <c r="CQ25" s="68"/>
      <c r="CR25" s="68"/>
      <c r="CS25" s="68"/>
      <c r="CT25" s="68"/>
      <c r="CU25" s="68"/>
      <c r="CV25" s="68"/>
      <c r="CW25" s="68"/>
      <c r="CX25" s="68"/>
      <c r="CY25" s="68"/>
      <c r="CZ25" s="68"/>
      <c r="DA25" s="68"/>
      <c r="DB25" s="68"/>
      <c r="DC25" s="68"/>
      <c r="DD25" s="68"/>
      <c r="DE25" s="68"/>
      <c r="DF25" s="68"/>
      <c r="DG25" s="68"/>
      <c r="DH25" s="68"/>
      <c r="DI25" s="68"/>
      <c r="DJ25" s="68"/>
      <c r="DK25" s="68"/>
      <c r="DL25" s="68"/>
      <c r="DM25" s="68"/>
      <c r="DN25" s="68"/>
      <c r="DO25" s="68"/>
      <c r="DP25" s="68"/>
      <c r="DQ25" s="68"/>
      <c r="DR25" s="68"/>
      <c r="DS25" s="68"/>
      <c r="DT25" s="68"/>
      <c r="DU25" s="68"/>
      <c r="DV25" s="68"/>
      <c r="DW25" s="68"/>
      <c r="DX25" s="68"/>
      <c r="DY25" s="68"/>
      <c r="DZ25" s="68"/>
      <c r="EA25" s="68"/>
      <c r="EB25" s="68"/>
      <c r="EC25" s="68"/>
      <c r="ED25" s="68"/>
      <c r="EE25" s="68"/>
      <c r="EF25" s="68"/>
      <c r="EG25" s="68"/>
      <c r="EH25" s="68"/>
      <c r="EI25" s="68"/>
      <c r="EJ25" s="68"/>
      <c r="EK25" s="68"/>
      <c r="EL25" s="68"/>
      <c r="EM25" s="68"/>
      <c r="EN25" s="68"/>
      <c r="EO25" s="68"/>
      <c r="EP25" s="68"/>
      <c r="EQ25" s="68"/>
      <c r="ER25" s="68"/>
      <c r="ES25" s="68"/>
      <c r="ET25" s="68"/>
      <c r="EU25" s="68"/>
      <c r="EV25" s="68"/>
      <c r="EW25" s="68"/>
      <c r="EX25" s="68"/>
      <c r="EY25" s="68"/>
      <c r="EZ25" s="68"/>
      <c r="FA25" s="68"/>
      <c r="FB25" s="68"/>
      <c r="FC25" s="68"/>
      <c r="FD25" s="68"/>
      <c r="FE25" s="68"/>
      <c r="FF25" s="68"/>
      <c r="FG25" s="68"/>
      <c r="FH25" s="68"/>
      <c r="FI25" s="68"/>
      <c r="FJ25" s="68"/>
      <c r="FK25" s="68"/>
      <c r="FL25" s="68"/>
      <c r="FM25" s="68"/>
      <c r="FN25" s="68"/>
      <c r="FO25" s="68"/>
      <c r="FP25" s="68"/>
      <c r="FQ25" s="68"/>
      <c r="FR25" s="68"/>
      <c r="FS25" s="68"/>
      <c r="FT25" s="68"/>
      <c r="FU25" s="68"/>
      <c r="FV25" s="68"/>
      <c r="FW25" s="68"/>
      <c r="FX25" s="68"/>
      <c r="FY25" s="68"/>
      <c r="FZ25" s="68"/>
      <c r="GA25" s="68"/>
      <c r="GB25" s="68"/>
      <c r="GC25" s="68"/>
      <c r="GD25" s="68"/>
      <c r="GE25" s="68"/>
      <c r="GF25" s="68"/>
      <c r="GG25" s="68"/>
      <c r="GH25" s="68"/>
      <c r="GI25" s="68"/>
      <c r="GJ25" s="68"/>
      <c r="GK25" s="68"/>
      <c r="GL25" s="68"/>
      <c r="GM25" s="68"/>
      <c r="GN25" s="68"/>
      <c r="GO25" s="68"/>
      <c r="GP25" s="68"/>
      <c r="GQ25" s="68"/>
      <c r="GR25" s="68"/>
      <c r="GS25" s="68"/>
      <c r="GT25" s="68"/>
      <c r="GU25" s="68"/>
      <c r="GV25" s="68"/>
      <c r="GW25" s="68"/>
      <c r="GX25" s="68"/>
      <c r="GY25" s="68"/>
      <c r="GZ25" s="68"/>
      <c r="HA25" s="68"/>
      <c r="HB25" s="68"/>
      <c r="HC25" s="68"/>
      <c r="HD25" s="68"/>
      <c r="HE25" s="68"/>
      <c r="HF25" s="68"/>
      <c r="HG25" s="68"/>
      <c r="HH25" s="68"/>
      <c r="HI25" s="68"/>
      <c r="HJ25" s="68"/>
      <c r="HK25" s="68"/>
      <c r="HL25" s="68"/>
      <c r="HM25" s="68"/>
      <c r="HN25" s="68"/>
      <c r="HO25" s="68"/>
      <c r="HP25" s="68"/>
      <c r="HQ25" s="68"/>
      <c r="HR25" s="68"/>
      <c r="HS25" s="68"/>
      <c r="HT25" s="68"/>
      <c r="HU25" s="68"/>
      <c r="HV25" s="68"/>
      <c r="HW25" s="68"/>
      <c r="HX25" s="68"/>
      <c r="HY25" s="68"/>
      <c r="HZ25" s="68"/>
      <c r="IA25" s="68"/>
    </row>
    <row r="26" spans="1:235" x14ac:dyDescent="0.25">
      <c r="A26" s="29"/>
      <c r="B26" s="19" t="s">
        <v>45</v>
      </c>
      <c r="C26" s="2" t="s">
        <v>15</v>
      </c>
      <c r="D26" s="103">
        <v>1.5263999999999998</v>
      </c>
      <c r="E26" s="105"/>
      <c r="F26" s="103"/>
      <c r="G26" s="104"/>
      <c r="H26" s="103"/>
      <c r="I26" s="104"/>
      <c r="J26" s="103"/>
      <c r="K26" s="98"/>
      <c r="L26" s="83" t="s">
        <v>182</v>
      </c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8"/>
      <c r="AT26" s="68"/>
      <c r="AU26" s="68"/>
      <c r="AV26" s="68"/>
      <c r="AW26" s="68"/>
      <c r="AX26" s="68"/>
      <c r="AY26" s="68"/>
      <c r="AZ26" s="68"/>
      <c r="BA26" s="68"/>
      <c r="BB26" s="68"/>
      <c r="BC26" s="68"/>
      <c r="BD26" s="68"/>
      <c r="BE26" s="68"/>
      <c r="BF26" s="68"/>
      <c r="BG26" s="68"/>
      <c r="BH26" s="68"/>
      <c r="BI26" s="68"/>
      <c r="BJ26" s="68"/>
      <c r="BK26" s="68"/>
      <c r="BL26" s="68"/>
      <c r="BM26" s="68"/>
      <c r="BN26" s="68"/>
      <c r="BO26" s="68"/>
      <c r="BP26" s="68"/>
      <c r="BQ26" s="68"/>
      <c r="BR26" s="68"/>
      <c r="BS26" s="68"/>
      <c r="BT26" s="68"/>
      <c r="BU26" s="68"/>
      <c r="BV26" s="68"/>
      <c r="BW26" s="68"/>
      <c r="BX26" s="68"/>
      <c r="BY26" s="68"/>
      <c r="BZ26" s="68"/>
      <c r="CA26" s="68"/>
      <c r="CB26" s="68"/>
      <c r="CC26" s="68"/>
      <c r="CD26" s="68"/>
      <c r="CE26" s="68"/>
      <c r="CF26" s="68"/>
      <c r="CG26" s="68"/>
      <c r="CH26" s="68"/>
      <c r="CI26" s="68"/>
      <c r="CJ26" s="68"/>
      <c r="CK26" s="68"/>
      <c r="CL26" s="68"/>
      <c r="CM26" s="68"/>
      <c r="CN26" s="68"/>
      <c r="CO26" s="68"/>
      <c r="CP26" s="68"/>
      <c r="CQ26" s="68"/>
      <c r="CR26" s="68"/>
      <c r="CS26" s="68"/>
      <c r="CT26" s="68"/>
      <c r="CU26" s="68"/>
      <c r="CV26" s="68"/>
      <c r="CW26" s="68"/>
      <c r="CX26" s="68"/>
      <c r="CY26" s="68"/>
      <c r="CZ26" s="68"/>
      <c r="DA26" s="68"/>
      <c r="DB26" s="68"/>
      <c r="DC26" s="68"/>
      <c r="DD26" s="68"/>
      <c r="DE26" s="68"/>
      <c r="DF26" s="68"/>
      <c r="DG26" s="68"/>
      <c r="DH26" s="68"/>
      <c r="DI26" s="68"/>
      <c r="DJ26" s="68"/>
      <c r="DK26" s="68"/>
      <c r="DL26" s="68"/>
      <c r="DM26" s="68"/>
      <c r="DN26" s="68"/>
      <c r="DO26" s="68"/>
      <c r="DP26" s="68"/>
      <c r="DQ26" s="68"/>
      <c r="DR26" s="68"/>
      <c r="DS26" s="68"/>
      <c r="DT26" s="68"/>
      <c r="DU26" s="68"/>
      <c r="DV26" s="68"/>
      <c r="DW26" s="68"/>
      <c r="DX26" s="68"/>
      <c r="DY26" s="68"/>
      <c r="DZ26" s="68"/>
      <c r="EA26" s="68"/>
      <c r="EB26" s="68"/>
      <c r="EC26" s="68"/>
      <c r="ED26" s="68"/>
      <c r="EE26" s="68"/>
      <c r="EF26" s="68"/>
      <c r="EG26" s="68"/>
      <c r="EH26" s="68"/>
      <c r="EI26" s="68"/>
      <c r="EJ26" s="68"/>
      <c r="EK26" s="68"/>
      <c r="EL26" s="68"/>
      <c r="EM26" s="68"/>
      <c r="EN26" s="68"/>
      <c r="EO26" s="68"/>
      <c r="EP26" s="68"/>
      <c r="EQ26" s="68"/>
      <c r="ER26" s="68"/>
      <c r="ES26" s="68"/>
      <c r="ET26" s="68"/>
      <c r="EU26" s="68"/>
      <c r="EV26" s="68"/>
      <c r="EW26" s="68"/>
      <c r="EX26" s="68"/>
      <c r="EY26" s="68"/>
      <c r="EZ26" s="68"/>
      <c r="FA26" s="68"/>
      <c r="FB26" s="68"/>
      <c r="FC26" s="68"/>
      <c r="FD26" s="68"/>
      <c r="FE26" s="68"/>
      <c r="FF26" s="68"/>
      <c r="FG26" s="68"/>
      <c r="FH26" s="68"/>
      <c r="FI26" s="68"/>
      <c r="FJ26" s="68"/>
      <c r="FK26" s="68"/>
      <c r="FL26" s="68"/>
      <c r="FM26" s="68"/>
      <c r="FN26" s="68"/>
      <c r="FO26" s="68"/>
      <c r="FP26" s="68"/>
      <c r="FQ26" s="68"/>
      <c r="FR26" s="68"/>
      <c r="FS26" s="68"/>
      <c r="FT26" s="68"/>
      <c r="FU26" s="68"/>
      <c r="FV26" s="68"/>
      <c r="FW26" s="68"/>
      <c r="FX26" s="68"/>
      <c r="FY26" s="68"/>
      <c r="FZ26" s="68"/>
      <c r="GA26" s="68"/>
      <c r="GB26" s="68"/>
      <c r="GC26" s="68"/>
      <c r="GD26" s="68"/>
      <c r="GE26" s="68"/>
      <c r="GF26" s="68"/>
      <c r="GG26" s="68"/>
      <c r="GH26" s="68"/>
      <c r="GI26" s="68"/>
      <c r="GJ26" s="68"/>
      <c r="GK26" s="68"/>
      <c r="GL26" s="68"/>
      <c r="GM26" s="68"/>
      <c r="GN26" s="68"/>
      <c r="GO26" s="68"/>
      <c r="GP26" s="68"/>
      <c r="GQ26" s="68"/>
      <c r="GR26" s="68"/>
      <c r="GS26" s="68"/>
      <c r="GT26" s="68"/>
      <c r="GU26" s="68"/>
      <c r="GV26" s="68"/>
      <c r="GW26" s="68"/>
      <c r="GX26" s="68"/>
      <c r="GY26" s="68"/>
      <c r="GZ26" s="68"/>
      <c r="HA26" s="68"/>
      <c r="HB26" s="68"/>
      <c r="HC26" s="68"/>
      <c r="HD26" s="68"/>
      <c r="HE26" s="68"/>
      <c r="HF26" s="68"/>
      <c r="HG26" s="68"/>
      <c r="HH26" s="68"/>
      <c r="HI26" s="68"/>
      <c r="HJ26" s="68"/>
      <c r="HK26" s="68"/>
      <c r="HL26" s="68"/>
      <c r="HM26" s="68"/>
      <c r="HN26" s="68"/>
      <c r="HO26" s="68"/>
      <c r="HP26" s="68"/>
      <c r="HQ26" s="68"/>
      <c r="HR26" s="68"/>
      <c r="HS26" s="68"/>
      <c r="HT26" s="68"/>
      <c r="HU26" s="68"/>
      <c r="HV26" s="68"/>
      <c r="HW26" s="68"/>
      <c r="HX26" s="68"/>
      <c r="HY26" s="68"/>
      <c r="HZ26" s="68"/>
      <c r="IA26" s="68"/>
    </row>
    <row r="27" spans="1:235" x14ac:dyDescent="0.25">
      <c r="A27" s="29"/>
      <c r="B27" s="19" t="s">
        <v>46</v>
      </c>
      <c r="C27" s="2" t="s">
        <v>15</v>
      </c>
      <c r="D27" s="102">
        <v>1.9199999999999998E-2</v>
      </c>
      <c r="E27" s="105"/>
      <c r="F27" s="103"/>
      <c r="G27" s="104"/>
      <c r="H27" s="103"/>
      <c r="I27" s="104"/>
      <c r="J27" s="103"/>
      <c r="K27" s="98"/>
      <c r="L27" s="83" t="s">
        <v>182</v>
      </c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8"/>
      <c r="AN27" s="68"/>
      <c r="AO27" s="68"/>
      <c r="AP27" s="68"/>
      <c r="AQ27" s="68"/>
      <c r="AR27" s="68"/>
      <c r="AS27" s="68"/>
      <c r="AT27" s="68"/>
      <c r="AU27" s="68"/>
      <c r="AV27" s="68"/>
      <c r="AW27" s="68"/>
      <c r="AX27" s="68"/>
      <c r="AY27" s="68"/>
      <c r="AZ27" s="68"/>
      <c r="BA27" s="68"/>
      <c r="BB27" s="68"/>
      <c r="BC27" s="68"/>
      <c r="BD27" s="68"/>
      <c r="BE27" s="68"/>
      <c r="BF27" s="68"/>
      <c r="BG27" s="68"/>
      <c r="BH27" s="68"/>
      <c r="BI27" s="68"/>
      <c r="BJ27" s="68"/>
      <c r="BK27" s="68"/>
      <c r="BL27" s="68"/>
      <c r="BM27" s="68"/>
      <c r="BN27" s="68"/>
      <c r="BO27" s="68"/>
      <c r="BP27" s="68"/>
      <c r="BQ27" s="68"/>
      <c r="BR27" s="68"/>
      <c r="BS27" s="68"/>
      <c r="BT27" s="68"/>
      <c r="BU27" s="68"/>
      <c r="BV27" s="68"/>
      <c r="BW27" s="68"/>
      <c r="BX27" s="68"/>
      <c r="BY27" s="68"/>
      <c r="BZ27" s="68"/>
      <c r="CA27" s="68"/>
      <c r="CB27" s="68"/>
      <c r="CC27" s="68"/>
      <c r="CD27" s="68"/>
      <c r="CE27" s="68"/>
      <c r="CF27" s="68"/>
      <c r="CG27" s="68"/>
      <c r="CH27" s="68"/>
      <c r="CI27" s="68"/>
      <c r="CJ27" s="68"/>
      <c r="CK27" s="68"/>
      <c r="CL27" s="68"/>
      <c r="CM27" s="68"/>
      <c r="CN27" s="68"/>
      <c r="CO27" s="68"/>
      <c r="CP27" s="68"/>
      <c r="CQ27" s="68"/>
      <c r="CR27" s="68"/>
      <c r="CS27" s="68"/>
      <c r="CT27" s="68"/>
      <c r="CU27" s="68"/>
      <c r="CV27" s="68"/>
      <c r="CW27" s="68"/>
      <c r="CX27" s="68"/>
      <c r="CY27" s="68"/>
      <c r="CZ27" s="68"/>
      <c r="DA27" s="68"/>
      <c r="DB27" s="68"/>
      <c r="DC27" s="68"/>
      <c r="DD27" s="68"/>
      <c r="DE27" s="68"/>
      <c r="DF27" s="68"/>
      <c r="DG27" s="68"/>
      <c r="DH27" s="68"/>
      <c r="DI27" s="68"/>
      <c r="DJ27" s="68"/>
      <c r="DK27" s="68"/>
      <c r="DL27" s="68"/>
      <c r="DM27" s="68"/>
      <c r="DN27" s="68"/>
      <c r="DO27" s="68"/>
      <c r="DP27" s="68"/>
      <c r="DQ27" s="68"/>
      <c r="DR27" s="68"/>
      <c r="DS27" s="68"/>
      <c r="DT27" s="68"/>
      <c r="DU27" s="68"/>
      <c r="DV27" s="68"/>
      <c r="DW27" s="68"/>
      <c r="DX27" s="68"/>
      <c r="DY27" s="68"/>
      <c r="DZ27" s="68"/>
      <c r="EA27" s="68"/>
      <c r="EB27" s="68"/>
      <c r="EC27" s="68"/>
      <c r="ED27" s="68"/>
      <c r="EE27" s="68"/>
      <c r="EF27" s="68"/>
      <c r="EG27" s="68"/>
      <c r="EH27" s="68"/>
      <c r="EI27" s="68"/>
      <c r="EJ27" s="68"/>
      <c r="EK27" s="68"/>
      <c r="EL27" s="68"/>
      <c r="EM27" s="68"/>
      <c r="EN27" s="68"/>
      <c r="EO27" s="68"/>
      <c r="EP27" s="68"/>
      <c r="EQ27" s="68"/>
      <c r="ER27" s="68"/>
      <c r="ES27" s="68"/>
      <c r="ET27" s="68"/>
      <c r="EU27" s="68"/>
      <c r="EV27" s="68"/>
      <c r="EW27" s="68"/>
      <c r="EX27" s="68"/>
      <c r="EY27" s="68"/>
      <c r="EZ27" s="68"/>
      <c r="FA27" s="68"/>
      <c r="FB27" s="68"/>
      <c r="FC27" s="68"/>
      <c r="FD27" s="68"/>
      <c r="FE27" s="68"/>
      <c r="FF27" s="68"/>
      <c r="FG27" s="68"/>
      <c r="FH27" s="68"/>
      <c r="FI27" s="68"/>
      <c r="FJ27" s="68"/>
      <c r="FK27" s="68"/>
      <c r="FL27" s="68"/>
      <c r="FM27" s="68"/>
      <c r="FN27" s="68"/>
      <c r="FO27" s="68"/>
      <c r="FP27" s="68"/>
      <c r="FQ27" s="68"/>
      <c r="FR27" s="68"/>
      <c r="FS27" s="68"/>
      <c r="FT27" s="68"/>
      <c r="FU27" s="68"/>
      <c r="FV27" s="68"/>
      <c r="FW27" s="68"/>
      <c r="FX27" s="68"/>
      <c r="FY27" s="68"/>
      <c r="FZ27" s="68"/>
      <c r="GA27" s="68"/>
      <c r="GB27" s="68"/>
      <c r="GC27" s="68"/>
      <c r="GD27" s="68"/>
      <c r="GE27" s="68"/>
      <c r="GF27" s="68"/>
      <c r="GG27" s="68"/>
      <c r="GH27" s="68"/>
      <c r="GI27" s="68"/>
      <c r="GJ27" s="68"/>
      <c r="GK27" s="68"/>
      <c r="GL27" s="68"/>
      <c r="GM27" s="68"/>
      <c r="GN27" s="68"/>
      <c r="GO27" s="68"/>
      <c r="GP27" s="68"/>
      <c r="GQ27" s="68"/>
      <c r="GR27" s="68"/>
      <c r="GS27" s="68"/>
      <c r="GT27" s="68"/>
      <c r="GU27" s="68"/>
      <c r="GV27" s="68"/>
      <c r="GW27" s="68"/>
      <c r="GX27" s="68"/>
      <c r="GY27" s="68"/>
      <c r="GZ27" s="68"/>
      <c r="HA27" s="68"/>
      <c r="HB27" s="68"/>
      <c r="HC27" s="68"/>
      <c r="HD27" s="68"/>
      <c r="HE27" s="68"/>
      <c r="HF27" s="68"/>
      <c r="HG27" s="68"/>
      <c r="HH27" s="68"/>
      <c r="HI27" s="68"/>
      <c r="HJ27" s="68"/>
      <c r="HK27" s="68"/>
      <c r="HL27" s="68"/>
      <c r="HM27" s="68"/>
      <c r="HN27" s="68"/>
      <c r="HO27" s="68"/>
      <c r="HP27" s="68"/>
      <c r="HQ27" s="68"/>
      <c r="HR27" s="68"/>
      <c r="HS27" s="68"/>
      <c r="HT27" s="68"/>
      <c r="HU27" s="68"/>
      <c r="HV27" s="68"/>
      <c r="HW27" s="68"/>
      <c r="HX27" s="68"/>
      <c r="HY27" s="68"/>
      <c r="HZ27" s="68"/>
      <c r="IA27" s="68"/>
    </row>
    <row r="28" spans="1:235" s="68" customFormat="1" ht="15.75" x14ac:dyDescent="0.25">
      <c r="A28" s="29">
        <v>6</v>
      </c>
      <c r="B28" s="33" t="s">
        <v>51</v>
      </c>
      <c r="C28" s="2" t="s">
        <v>170</v>
      </c>
      <c r="D28" s="110">
        <v>38.5</v>
      </c>
      <c r="E28" s="104"/>
      <c r="F28" s="103"/>
      <c r="G28" s="104"/>
      <c r="H28" s="103"/>
      <c r="I28" s="104"/>
      <c r="J28" s="103"/>
      <c r="K28" s="106"/>
      <c r="L28" s="83"/>
      <c r="M28" s="7"/>
    </row>
    <row r="29" spans="1:235" s="68" customFormat="1" x14ac:dyDescent="0.25">
      <c r="A29" s="29"/>
      <c r="B29" s="19" t="s">
        <v>9</v>
      </c>
      <c r="C29" s="2" t="s">
        <v>10</v>
      </c>
      <c r="D29" s="105">
        <v>5.1590000000000007</v>
      </c>
      <c r="E29" s="104"/>
      <c r="F29" s="103"/>
      <c r="G29" s="105"/>
      <c r="H29" s="103"/>
      <c r="I29" s="104"/>
      <c r="J29" s="103"/>
      <c r="K29" s="106"/>
      <c r="L29" s="84" t="s">
        <v>181</v>
      </c>
      <c r="M29" s="7"/>
    </row>
    <row r="30" spans="1:235" s="68" customFormat="1" x14ac:dyDescent="0.25">
      <c r="A30" s="29"/>
      <c r="B30" s="19" t="s">
        <v>16</v>
      </c>
      <c r="C30" s="2" t="s">
        <v>11</v>
      </c>
      <c r="D30" s="103">
        <v>1.1199650000000001</v>
      </c>
      <c r="E30" s="104"/>
      <c r="F30" s="103"/>
      <c r="G30" s="103"/>
      <c r="H30" s="103"/>
      <c r="I30" s="103"/>
      <c r="J30" s="103"/>
      <c r="K30" s="106"/>
      <c r="L30" s="84" t="s">
        <v>181</v>
      </c>
      <c r="M30" s="7"/>
    </row>
    <row r="31" spans="1:235" s="68" customFormat="1" x14ac:dyDescent="0.25">
      <c r="A31" s="29"/>
      <c r="B31" s="19" t="s">
        <v>17</v>
      </c>
      <c r="C31" s="2" t="s">
        <v>11</v>
      </c>
      <c r="D31" s="103">
        <v>5.0049999999999999</v>
      </c>
      <c r="E31" s="104"/>
      <c r="F31" s="103"/>
      <c r="G31" s="103"/>
      <c r="H31" s="103"/>
      <c r="I31" s="103"/>
      <c r="J31" s="103"/>
      <c r="K31" s="106"/>
      <c r="L31" s="84" t="s">
        <v>181</v>
      </c>
      <c r="M31" s="7"/>
    </row>
    <row r="32" spans="1:235" s="68" customFormat="1" ht="15.75" x14ac:dyDescent="0.25">
      <c r="A32" s="34"/>
      <c r="B32" s="19" t="s">
        <v>19</v>
      </c>
      <c r="C32" s="2" t="s">
        <v>170</v>
      </c>
      <c r="D32" s="105">
        <v>42.35</v>
      </c>
      <c r="E32" s="105"/>
      <c r="F32" s="103"/>
      <c r="G32" s="104"/>
      <c r="H32" s="103"/>
      <c r="I32" s="104"/>
      <c r="J32" s="103"/>
      <c r="K32" s="106"/>
      <c r="L32" s="83" t="s">
        <v>182</v>
      </c>
      <c r="M32" s="7"/>
    </row>
    <row r="33" spans="1:14" s="68" customFormat="1" ht="15.75" x14ac:dyDescent="0.25">
      <c r="A33" s="25">
        <v>7</v>
      </c>
      <c r="B33" s="35" t="s">
        <v>30</v>
      </c>
      <c r="C33" s="1" t="s">
        <v>170</v>
      </c>
      <c r="D33" s="109">
        <v>1.0240000000000002</v>
      </c>
      <c r="E33" s="97"/>
      <c r="F33" s="96"/>
      <c r="G33" s="97"/>
      <c r="H33" s="96"/>
      <c r="I33" s="97"/>
      <c r="J33" s="96"/>
      <c r="K33" s="98"/>
      <c r="L33" s="83"/>
      <c r="M33" s="7"/>
    </row>
    <row r="34" spans="1:14" s="68" customFormat="1" x14ac:dyDescent="0.25">
      <c r="A34" s="25"/>
      <c r="B34" s="26" t="s">
        <v>9</v>
      </c>
      <c r="C34" s="1" t="s">
        <v>10</v>
      </c>
      <c r="D34" s="95">
        <v>0.91136000000000028</v>
      </c>
      <c r="E34" s="97"/>
      <c r="F34" s="96"/>
      <c r="G34" s="95"/>
      <c r="H34" s="96"/>
      <c r="I34" s="97"/>
      <c r="J34" s="96"/>
      <c r="K34" s="98"/>
      <c r="L34" s="84" t="s">
        <v>181</v>
      </c>
      <c r="M34" s="7"/>
    </row>
    <row r="35" spans="1:14" s="68" customFormat="1" x14ac:dyDescent="0.25">
      <c r="A35" s="25"/>
      <c r="B35" s="26" t="s">
        <v>20</v>
      </c>
      <c r="C35" s="1" t="s">
        <v>13</v>
      </c>
      <c r="D35" s="95">
        <v>0.37888000000000011</v>
      </c>
      <c r="E35" s="97"/>
      <c r="F35" s="96"/>
      <c r="G35" s="95"/>
      <c r="H35" s="96"/>
      <c r="I35" s="97"/>
      <c r="J35" s="96"/>
      <c r="K35" s="98"/>
      <c r="L35" s="84" t="s">
        <v>181</v>
      </c>
      <c r="M35" s="7"/>
    </row>
    <row r="36" spans="1:14" s="68" customFormat="1" ht="15.75" x14ac:dyDescent="0.25">
      <c r="A36" s="25"/>
      <c r="B36" s="36" t="s">
        <v>31</v>
      </c>
      <c r="C36" s="1" t="s">
        <v>170</v>
      </c>
      <c r="D36" s="96">
        <v>1.1776000000000002</v>
      </c>
      <c r="E36" s="95"/>
      <c r="F36" s="95"/>
      <c r="G36" s="95"/>
      <c r="H36" s="95"/>
      <c r="I36" s="95"/>
      <c r="J36" s="95"/>
      <c r="K36" s="111"/>
      <c r="L36" s="83" t="s">
        <v>182</v>
      </c>
      <c r="M36" s="7"/>
    </row>
    <row r="37" spans="1:14" s="68" customFormat="1" x14ac:dyDescent="0.25">
      <c r="A37" s="34"/>
      <c r="B37" s="37" t="s">
        <v>21</v>
      </c>
      <c r="C37" s="3" t="s">
        <v>13</v>
      </c>
      <c r="D37" s="113">
        <v>2.0480000000000005E-2</v>
      </c>
      <c r="E37" s="114"/>
      <c r="F37" s="113"/>
      <c r="G37" s="114"/>
      <c r="H37" s="114"/>
      <c r="I37" s="114"/>
      <c r="J37" s="114"/>
      <c r="K37" s="115"/>
      <c r="L37" s="83" t="s">
        <v>182</v>
      </c>
      <c r="M37" s="7"/>
    </row>
    <row r="38" spans="1:14" s="40" customFormat="1" x14ac:dyDescent="0.25">
      <c r="A38" s="38">
        <v>8</v>
      </c>
      <c r="B38" s="39" t="s">
        <v>163</v>
      </c>
      <c r="C38" s="4" t="s">
        <v>18</v>
      </c>
      <c r="D38" s="117">
        <v>3.0134100000000004</v>
      </c>
      <c r="E38" s="116"/>
      <c r="F38" s="118"/>
      <c r="G38" s="116"/>
      <c r="H38" s="118"/>
      <c r="I38" s="116"/>
      <c r="J38" s="118"/>
      <c r="K38" s="119"/>
      <c r="L38" s="83"/>
      <c r="M38" s="7"/>
    </row>
    <row r="39" spans="1:14" s="40" customFormat="1" x14ac:dyDescent="0.25">
      <c r="A39" s="38"/>
      <c r="B39" s="41" t="s">
        <v>9</v>
      </c>
      <c r="C39" s="4" t="s">
        <v>10</v>
      </c>
      <c r="D39" s="118">
        <v>31.942146000000001</v>
      </c>
      <c r="E39" s="116"/>
      <c r="F39" s="118"/>
      <c r="G39" s="120"/>
      <c r="H39" s="118"/>
      <c r="I39" s="116"/>
      <c r="J39" s="118"/>
      <c r="K39" s="119"/>
      <c r="L39" s="84" t="s">
        <v>181</v>
      </c>
      <c r="M39" s="7"/>
    </row>
    <row r="40" spans="1:14" s="40" customFormat="1" x14ac:dyDescent="0.25">
      <c r="A40" s="38"/>
      <c r="B40" s="41" t="s">
        <v>20</v>
      </c>
      <c r="C40" s="4" t="s">
        <v>13</v>
      </c>
      <c r="D40" s="118">
        <v>21.515747400000006</v>
      </c>
      <c r="E40" s="116"/>
      <c r="F40" s="118"/>
      <c r="G40" s="116"/>
      <c r="H40" s="118"/>
      <c r="I40" s="116"/>
      <c r="J40" s="118"/>
      <c r="K40" s="119"/>
      <c r="L40" s="84" t="s">
        <v>181</v>
      </c>
      <c r="M40" s="7"/>
    </row>
    <row r="41" spans="1:14" s="40" customFormat="1" x14ac:dyDescent="0.25">
      <c r="A41" s="38"/>
      <c r="B41" s="41" t="s">
        <v>56</v>
      </c>
      <c r="C41" s="4" t="s">
        <v>22</v>
      </c>
      <c r="D41" s="120">
        <v>2.2000000000000002</v>
      </c>
      <c r="E41" s="120"/>
      <c r="F41" s="120"/>
      <c r="G41" s="120"/>
      <c r="H41" s="120"/>
      <c r="I41" s="120"/>
      <c r="J41" s="120"/>
      <c r="K41" s="121"/>
      <c r="L41" s="83" t="s">
        <v>182</v>
      </c>
      <c r="M41" s="7"/>
      <c r="N41" s="42"/>
    </row>
    <row r="42" spans="1:14" s="40" customFormat="1" x14ac:dyDescent="0.25">
      <c r="A42" s="38"/>
      <c r="B42" s="41" t="s">
        <v>57</v>
      </c>
      <c r="C42" s="4" t="s">
        <v>23</v>
      </c>
      <c r="D42" s="120">
        <v>1</v>
      </c>
      <c r="E42" s="120"/>
      <c r="F42" s="118"/>
      <c r="G42" s="116"/>
      <c r="H42" s="118"/>
      <c r="I42" s="116"/>
      <c r="J42" s="118"/>
      <c r="K42" s="119"/>
      <c r="L42" s="83" t="s">
        <v>182</v>
      </c>
      <c r="M42" s="7"/>
    </row>
    <row r="43" spans="1:14" s="40" customFormat="1" x14ac:dyDescent="0.25">
      <c r="A43" s="38"/>
      <c r="B43" s="41" t="s">
        <v>58</v>
      </c>
      <c r="C43" s="4" t="s">
        <v>23</v>
      </c>
      <c r="D43" s="120">
        <v>1</v>
      </c>
      <c r="E43" s="120"/>
      <c r="F43" s="120"/>
      <c r="G43" s="120"/>
      <c r="H43" s="120"/>
      <c r="I43" s="120"/>
      <c r="J43" s="120"/>
      <c r="K43" s="121"/>
      <c r="L43" s="83" t="str">
        <f>IF(F43&gt;0,"GWP","კონტრაქტორი")</f>
        <v>კონტრაქტორი</v>
      </c>
      <c r="M43" s="7"/>
    </row>
    <row r="44" spans="1:14" s="40" customFormat="1" x14ac:dyDescent="0.25">
      <c r="A44" s="38"/>
      <c r="B44" s="41" t="s">
        <v>34</v>
      </c>
      <c r="C44" s="4" t="s">
        <v>18</v>
      </c>
      <c r="D44" s="118">
        <v>0.47310537000000008</v>
      </c>
      <c r="E44" s="118"/>
      <c r="F44" s="118"/>
      <c r="G44" s="116"/>
      <c r="H44" s="118"/>
      <c r="I44" s="116"/>
      <c r="J44" s="118"/>
      <c r="K44" s="119"/>
      <c r="L44" s="83" t="s">
        <v>182</v>
      </c>
      <c r="M44" s="7"/>
    </row>
    <row r="45" spans="1:14" s="40" customFormat="1" x14ac:dyDescent="0.25">
      <c r="A45" s="38"/>
      <c r="B45" s="41" t="s">
        <v>35</v>
      </c>
      <c r="C45" s="4" t="s">
        <v>13</v>
      </c>
      <c r="D45" s="118">
        <v>19.918640100000001</v>
      </c>
      <c r="E45" s="116"/>
      <c r="F45" s="118"/>
      <c r="G45" s="116"/>
      <c r="H45" s="118"/>
      <c r="I45" s="116"/>
      <c r="J45" s="118"/>
      <c r="K45" s="119"/>
      <c r="L45" s="83" t="s">
        <v>182</v>
      </c>
      <c r="M45" s="7"/>
    </row>
    <row r="46" spans="1:14" x14ac:dyDescent="0.25">
      <c r="A46" s="2">
        <v>9</v>
      </c>
      <c r="B46" s="32" t="s">
        <v>161</v>
      </c>
      <c r="C46" s="2" t="s">
        <v>53</v>
      </c>
      <c r="D46" s="110">
        <v>1</v>
      </c>
      <c r="E46" s="104"/>
      <c r="F46" s="103"/>
      <c r="G46" s="104"/>
      <c r="H46" s="103"/>
      <c r="I46" s="104"/>
      <c r="J46" s="103"/>
      <c r="K46" s="106"/>
      <c r="L46" s="83"/>
    </row>
    <row r="47" spans="1:14" x14ac:dyDescent="0.25">
      <c r="A47" s="29"/>
      <c r="B47" s="19" t="s">
        <v>9</v>
      </c>
      <c r="C47" s="2" t="s">
        <v>10</v>
      </c>
      <c r="D47" s="103">
        <v>8.27</v>
      </c>
      <c r="E47" s="104"/>
      <c r="F47" s="103"/>
      <c r="G47" s="105"/>
      <c r="H47" s="103"/>
      <c r="I47" s="104"/>
      <c r="J47" s="103"/>
      <c r="K47" s="106"/>
      <c r="L47" s="84" t="s">
        <v>181</v>
      </c>
    </row>
    <row r="48" spans="1:14" x14ac:dyDescent="0.25">
      <c r="A48" s="29"/>
      <c r="B48" s="43" t="s">
        <v>20</v>
      </c>
      <c r="C48" s="44" t="s">
        <v>13</v>
      </c>
      <c r="D48" s="103">
        <v>7.68</v>
      </c>
      <c r="E48" s="122"/>
      <c r="F48" s="122"/>
      <c r="G48" s="122"/>
      <c r="H48" s="103"/>
      <c r="I48" s="123"/>
      <c r="J48" s="103"/>
      <c r="K48" s="106"/>
      <c r="L48" s="84" t="s">
        <v>181</v>
      </c>
    </row>
    <row r="49" spans="1:12" x14ac:dyDescent="0.25">
      <c r="A49" s="29"/>
      <c r="B49" s="19" t="s">
        <v>52</v>
      </c>
      <c r="C49" s="2" t="s">
        <v>22</v>
      </c>
      <c r="D49" s="105">
        <v>0.6</v>
      </c>
      <c r="E49" s="120"/>
      <c r="F49" s="103"/>
      <c r="G49" s="104"/>
      <c r="H49" s="103"/>
      <c r="I49" s="104"/>
      <c r="J49" s="103"/>
      <c r="K49" s="106"/>
      <c r="L49" s="83" t="str">
        <f>IF(F49&gt;0,"GWP","კონტრაქტორი")</f>
        <v>კონტრაქტორი</v>
      </c>
    </row>
    <row r="50" spans="1:12" x14ac:dyDescent="0.25">
      <c r="A50" s="29"/>
      <c r="B50" s="19" t="s">
        <v>21</v>
      </c>
      <c r="C50" s="2" t="s">
        <v>13</v>
      </c>
      <c r="D50" s="103">
        <v>2.4700000000000002</v>
      </c>
      <c r="E50" s="104"/>
      <c r="F50" s="103"/>
      <c r="G50" s="104"/>
      <c r="H50" s="103"/>
      <c r="I50" s="104"/>
      <c r="J50" s="103"/>
      <c r="K50" s="106"/>
      <c r="L50" s="83" t="s">
        <v>182</v>
      </c>
    </row>
    <row r="51" spans="1:12" x14ac:dyDescent="0.25">
      <c r="A51" s="2">
        <v>10</v>
      </c>
      <c r="B51" s="32" t="s">
        <v>162</v>
      </c>
      <c r="C51" s="2" t="s">
        <v>53</v>
      </c>
      <c r="D51" s="110">
        <v>1</v>
      </c>
      <c r="E51" s="104"/>
      <c r="F51" s="103"/>
      <c r="G51" s="104"/>
      <c r="H51" s="103"/>
      <c r="I51" s="104"/>
      <c r="J51" s="103"/>
      <c r="K51" s="106"/>
      <c r="L51" s="83"/>
    </row>
    <row r="52" spans="1:12" x14ac:dyDescent="0.25">
      <c r="A52" s="29"/>
      <c r="B52" s="19" t="s">
        <v>9</v>
      </c>
      <c r="C52" s="2" t="s">
        <v>10</v>
      </c>
      <c r="D52" s="103">
        <v>8.27</v>
      </c>
      <c r="E52" s="104"/>
      <c r="F52" s="103"/>
      <c r="G52" s="105"/>
      <c r="H52" s="103"/>
      <c r="I52" s="104"/>
      <c r="J52" s="103"/>
      <c r="K52" s="106"/>
      <c r="L52" s="84" t="s">
        <v>181</v>
      </c>
    </row>
    <row r="53" spans="1:12" x14ac:dyDescent="0.25">
      <c r="A53" s="29"/>
      <c r="B53" s="43" t="s">
        <v>20</v>
      </c>
      <c r="C53" s="44" t="s">
        <v>13</v>
      </c>
      <c r="D53" s="103">
        <v>7.68</v>
      </c>
      <c r="E53" s="122"/>
      <c r="F53" s="122"/>
      <c r="G53" s="122"/>
      <c r="H53" s="103"/>
      <c r="I53" s="123"/>
      <c r="J53" s="103"/>
      <c r="K53" s="106"/>
      <c r="L53" s="84" t="s">
        <v>181</v>
      </c>
    </row>
    <row r="54" spans="1:12" x14ac:dyDescent="0.25">
      <c r="A54" s="29"/>
      <c r="B54" s="19" t="s">
        <v>52</v>
      </c>
      <c r="C54" s="2" t="s">
        <v>22</v>
      </c>
      <c r="D54" s="105">
        <v>0.6</v>
      </c>
      <c r="E54" s="120"/>
      <c r="F54" s="103"/>
      <c r="G54" s="104"/>
      <c r="H54" s="103"/>
      <c r="I54" s="104"/>
      <c r="J54" s="103"/>
      <c r="K54" s="106"/>
      <c r="L54" s="83" t="str">
        <f>IF(F54&gt;0,"GWP","კონტრაქტორი")</f>
        <v>კონტრაქტორი</v>
      </c>
    </row>
    <row r="55" spans="1:12" x14ac:dyDescent="0.25">
      <c r="A55" s="29"/>
      <c r="B55" s="19" t="s">
        <v>21</v>
      </c>
      <c r="C55" s="2" t="s">
        <v>13</v>
      </c>
      <c r="D55" s="103">
        <v>2.4700000000000002</v>
      </c>
      <c r="E55" s="104"/>
      <c r="F55" s="103"/>
      <c r="G55" s="104"/>
      <c r="H55" s="103"/>
      <c r="I55" s="104"/>
      <c r="J55" s="103"/>
      <c r="K55" s="106"/>
      <c r="L55" s="83" t="s">
        <v>182</v>
      </c>
    </row>
    <row r="56" spans="1:12" x14ac:dyDescent="0.25">
      <c r="A56" s="27">
        <v>11</v>
      </c>
      <c r="B56" s="45" t="s">
        <v>54</v>
      </c>
      <c r="C56" s="28" t="s">
        <v>22</v>
      </c>
      <c r="D56" s="124">
        <v>6</v>
      </c>
      <c r="E56" s="99"/>
      <c r="F56" s="100"/>
      <c r="G56" s="99"/>
      <c r="H56" s="100"/>
      <c r="I56" s="99"/>
      <c r="J56" s="100"/>
      <c r="K56" s="101"/>
      <c r="L56" s="83"/>
    </row>
    <row r="57" spans="1:12" x14ac:dyDescent="0.25">
      <c r="A57" s="29"/>
      <c r="B57" s="19" t="s">
        <v>9</v>
      </c>
      <c r="C57" s="2" t="s">
        <v>10</v>
      </c>
      <c r="D57" s="103">
        <v>6.8999999999999995</v>
      </c>
      <c r="E57" s="104"/>
      <c r="F57" s="103"/>
      <c r="G57" s="105"/>
      <c r="H57" s="103"/>
      <c r="I57" s="104"/>
      <c r="J57" s="103"/>
      <c r="K57" s="106"/>
      <c r="L57" s="84" t="s">
        <v>181</v>
      </c>
    </row>
    <row r="58" spans="1:12" x14ac:dyDescent="0.25">
      <c r="A58" s="29"/>
      <c r="B58" s="43" t="s">
        <v>20</v>
      </c>
      <c r="C58" s="44" t="s">
        <v>13</v>
      </c>
      <c r="D58" s="103">
        <v>3.5880000000000001</v>
      </c>
      <c r="E58" s="122"/>
      <c r="F58" s="122"/>
      <c r="G58" s="122"/>
      <c r="H58" s="103"/>
      <c r="I58" s="123"/>
      <c r="J58" s="103"/>
      <c r="K58" s="106"/>
      <c r="L58" s="84" t="s">
        <v>181</v>
      </c>
    </row>
    <row r="59" spans="1:12" x14ac:dyDescent="0.25">
      <c r="A59" s="29"/>
      <c r="B59" s="19" t="s">
        <v>52</v>
      </c>
      <c r="C59" s="2" t="s">
        <v>22</v>
      </c>
      <c r="D59" s="105">
        <v>6.0179999999999989</v>
      </c>
      <c r="E59" s="120"/>
      <c r="F59" s="103"/>
      <c r="G59" s="104"/>
      <c r="H59" s="103"/>
      <c r="I59" s="104"/>
      <c r="J59" s="103"/>
      <c r="K59" s="106"/>
      <c r="L59" s="83" t="str">
        <f>IF(F59&gt;0,"GWP","კონტრაქტორი")</f>
        <v>კონტრაქტორი</v>
      </c>
    </row>
    <row r="60" spans="1:12" x14ac:dyDescent="0.25">
      <c r="A60" s="29"/>
      <c r="B60" s="19" t="s">
        <v>21</v>
      </c>
      <c r="C60" s="2" t="s">
        <v>13</v>
      </c>
      <c r="D60" s="103">
        <v>1.722</v>
      </c>
      <c r="E60" s="104"/>
      <c r="F60" s="103"/>
      <c r="G60" s="104"/>
      <c r="H60" s="103"/>
      <c r="I60" s="104"/>
      <c r="J60" s="103"/>
      <c r="K60" s="106"/>
      <c r="L60" s="83" t="s">
        <v>182</v>
      </c>
    </row>
    <row r="61" spans="1:12" x14ac:dyDescent="0.25">
      <c r="A61" s="29">
        <v>12</v>
      </c>
      <c r="B61" s="32" t="s">
        <v>55</v>
      </c>
      <c r="C61" s="2" t="s">
        <v>22</v>
      </c>
      <c r="D61" s="110">
        <v>6</v>
      </c>
      <c r="E61" s="104"/>
      <c r="F61" s="103"/>
      <c r="G61" s="104"/>
      <c r="H61" s="103"/>
      <c r="I61" s="104"/>
      <c r="J61" s="103"/>
      <c r="K61" s="106"/>
      <c r="L61" s="83"/>
    </row>
    <row r="62" spans="1:12" x14ac:dyDescent="0.25">
      <c r="A62" s="29"/>
      <c r="B62" s="19" t="s">
        <v>9</v>
      </c>
      <c r="C62" s="2" t="s">
        <v>10</v>
      </c>
      <c r="D62" s="103">
        <v>0.74399999999999999</v>
      </c>
      <c r="E62" s="104"/>
      <c r="F62" s="103"/>
      <c r="G62" s="105"/>
      <c r="H62" s="103"/>
      <c r="I62" s="104"/>
      <c r="J62" s="103"/>
      <c r="K62" s="106"/>
      <c r="L62" s="84" t="s">
        <v>181</v>
      </c>
    </row>
    <row r="63" spans="1:12" x14ac:dyDescent="0.25">
      <c r="A63" s="29"/>
      <c r="B63" s="46" t="s">
        <v>32</v>
      </c>
      <c r="C63" s="2" t="s">
        <v>22</v>
      </c>
      <c r="D63" s="103">
        <v>20.34</v>
      </c>
      <c r="E63" s="103"/>
      <c r="F63" s="103"/>
      <c r="G63" s="104"/>
      <c r="H63" s="103"/>
      <c r="I63" s="104"/>
      <c r="J63" s="103"/>
      <c r="K63" s="106"/>
      <c r="L63" s="83" t="s">
        <v>182</v>
      </c>
    </row>
    <row r="64" spans="1:12" x14ac:dyDescent="0.25">
      <c r="A64" s="29"/>
      <c r="B64" s="19" t="s">
        <v>21</v>
      </c>
      <c r="C64" s="2" t="s">
        <v>13</v>
      </c>
      <c r="D64" s="103">
        <v>3.3960000000000004E-2</v>
      </c>
      <c r="E64" s="104"/>
      <c r="F64" s="103"/>
      <c r="G64" s="104"/>
      <c r="H64" s="103"/>
      <c r="I64" s="104"/>
      <c r="J64" s="103"/>
      <c r="K64" s="106"/>
      <c r="L64" s="83" t="s">
        <v>182</v>
      </c>
    </row>
    <row r="65" spans="1:12" x14ac:dyDescent="0.25">
      <c r="A65" s="29">
        <v>13</v>
      </c>
      <c r="B65" s="32" t="s">
        <v>60</v>
      </c>
      <c r="C65" s="2" t="s">
        <v>36</v>
      </c>
      <c r="D65" s="125">
        <v>1</v>
      </c>
      <c r="E65" s="104"/>
      <c r="F65" s="103"/>
      <c r="G65" s="104"/>
      <c r="H65" s="103"/>
      <c r="I65" s="104"/>
      <c r="J65" s="103"/>
      <c r="K65" s="106"/>
      <c r="L65" s="83"/>
    </row>
    <row r="66" spans="1:12" x14ac:dyDescent="0.25">
      <c r="A66" s="29"/>
      <c r="B66" s="19" t="s">
        <v>9</v>
      </c>
      <c r="C66" s="2" t="s">
        <v>10</v>
      </c>
      <c r="D66" s="103">
        <v>16</v>
      </c>
      <c r="E66" s="104"/>
      <c r="F66" s="103"/>
      <c r="G66" s="105"/>
      <c r="H66" s="103"/>
      <c r="I66" s="104"/>
      <c r="J66" s="103"/>
      <c r="K66" s="106"/>
      <c r="L66" s="84" t="s">
        <v>181</v>
      </c>
    </row>
    <row r="67" spans="1:12" x14ac:dyDescent="0.25">
      <c r="A67" s="29"/>
      <c r="B67" s="19" t="s">
        <v>20</v>
      </c>
      <c r="C67" s="2" t="s">
        <v>13</v>
      </c>
      <c r="D67" s="103">
        <v>13.5</v>
      </c>
      <c r="E67" s="104"/>
      <c r="F67" s="103"/>
      <c r="G67" s="104"/>
      <c r="H67" s="103"/>
      <c r="I67" s="104"/>
      <c r="J67" s="103"/>
      <c r="K67" s="106"/>
      <c r="L67" s="84" t="s">
        <v>181</v>
      </c>
    </row>
    <row r="68" spans="1:12" x14ac:dyDescent="0.25">
      <c r="A68" s="29"/>
      <c r="B68" s="19" t="s">
        <v>61</v>
      </c>
      <c r="C68" s="2" t="s">
        <v>36</v>
      </c>
      <c r="D68" s="105">
        <v>1</v>
      </c>
      <c r="E68" s="105"/>
      <c r="F68" s="103"/>
      <c r="G68" s="104"/>
      <c r="H68" s="103"/>
      <c r="I68" s="104"/>
      <c r="J68" s="103"/>
      <c r="K68" s="106"/>
      <c r="L68" s="83" t="str">
        <f>IF(F68&gt;0,"GWP","კონტრაქტორი")</f>
        <v>კონტრაქტორი</v>
      </c>
    </row>
    <row r="69" spans="1:12" x14ac:dyDescent="0.25">
      <c r="A69" s="29"/>
      <c r="B69" s="19" t="s">
        <v>21</v>
      </c>
      <c r="C69" s="2" t="s">
        <v>13</v>
      </c>
      <c r="D69" s="103">
        <v>6.7</v>
      </c>
      <c r="E69" s="104"/>
      <c r="F69" s="103"/>
      <c r="G69" s="104"/>
      <c r="H69" s="103"/>
      <c r="I69" s="104"/>
      <c r="J69" s="103"/>
      <c r="K69" s="106"/>
      <c r="L69" s="83" t="s">
        <v>182</v>
      </c>
    </row>
    <row r="70" spans="1:12" x14ac:dyDescent="0.25">
      <c r="A70" s="29">
        <v>14</v>
      </c>
      <c r="B70" s="32" t="s">
        <v>62</v>
      </c>
      <c r="C70" s="2" t="s">
        <v>15</v>
      </c>
      <c r="D70" s="117">
        <v>0.30499999999999999</v>
      </c>
      <c r="E70" s="104"/>
      <c r="F70" s="103"/>
      <c r="G70" s="104"/>
      <c r="H70" s="103"/>
      <c r="I70" s="104"/>
      <c r="J70" s="103"/>
      <c r="K70" s="106"/>
      <c r="L70" s="83"/>
    </row>
    <row r="71" spans="1:12" x14ac:dyDescent="0.25">
      <c r="A71" s="29"/>
      <c r="B71" s="19" t="s">
        <v>9</v>
      </c>
      <c r="C71" s="2" t="s">
        <v>10</v>
      </c>
      <c r="D71" s="103">
        <v>34.635593220338983</v>
      </c>
      <c r="E71" s="104"/>
      <c r="F71" s="103"/>
      <c r="G71" s="105"/>
      <c r="H71" s="103"/>
      <c r="I71" s="104"/>
      <c r="J71" s="103"/>
      <c r="K71" s="106"/>
      <c r="L71" s="84" t="s">
        <v>181</v>
      </c>
    </row>
    <row r="72" spans="1:12" x14ac:dyDescent="0.25">
      <c r="A72" s="29"/>
      <c r="B72" s="19" t="s">
        <v>20</v>
      </c>
      <c r="C72" s="2" t="s">
        <v>13</v>
      </c>
      <c r="D72" s="103">
        <v>33.343220338983052</v>
      </c>
      <c r="E72" s="104"/>
      <c r="F72" s="103"/>
      <c r="G72" s="104"/>
      <c r="H72" s="103"/>
      <c r="I72" s="104"/>
      <c r="J72" s="103"/>
      <c r="K72" s="106"/>
      <c r="L72" s="84" t="s">
        <v>181</v>
      </c>
    </row>
    <row r="73" spans="1:12" x14ac:dyDescent="0.25">
      <c r="A73" s="29"/>
      <c r="B73" s="19" t="s">
        <v>63</v>
      </c>
      <c r="C73" s="2" t="s">
        <v>23</v>
      </c>
      <c r="D73" s="103">
        <v>1</v>
      </c>
      <c r="E73" s="103"/>
      <c r="F73" s="103"/>
      <c r="G73" s="104"/>
      <c r="H73" s="103"/>
      <c r="I73" s="104"/>
      <c r="J73" s="103"/>
      <c r="K73" s="106"/>
      <c r="L73" s="83" t="str">
        <f>IF(F73&gt;0,"GWP","კონტრაქტორი")</f>
        <v>კონტრაქტორი</v>
      </c>
    </row>
    <row r="74" spans="1:12" x14ac:dyDescent="0.25">
      <c r="A74" s="29"/>
      <c r="B74" s="19" t="s">
        <v>21</v>
      </c>
      <c r="C74" s="2" t="s">
        <v>13</v>
      </c>
      <c r="D74" s="103">
        <v>11.683050847457627</v>
      </c>
      <c r="E74" s="104"/>
      <c r="F74" s="103"/>
      <c r="G74" s="104"/>
      <c r="H74" s="103"/>
      <c r="I74" s="104"/>
      <c r="J74" s="103"/>
      <c r="K74" s="106"/>
      <c r="L74" s="83" t="s">
        <v>182</v>
      </c>
    </row>
    <row r="75" spans="1:12" x14ac:dyDescent="0.25">
      <c r="A75" s="29">
        <v>15</v>
      </c>
      <c r="B75" s="32" t="s">
        <v>64</v>
      </c>
      <c r="C75" s="2" t="s">
        <v>36</v>
      </c>
      <c r="D75" s="125">
        <v>2</v>
      </c>
      <c r="E75" s="104"/>
      <c r="F75" s="103"/>
      <c r="G75" s="104"/>
      <c r="H75" s="103"/>
      <c r="I75" s="104"/>
      <c r="J75" s="103"/>
      <c r="K75" s="106"/>
      <c r="L75" s="83"/>
    </row>
    <row r="76" spans="1:12" x14ac:dyDescent="0.25">
      <c r="A76" s="29"/>
      <c r="B76" s="19" t="s">
        <v>9</v>
      </c>
      <c r="C76" s="2" t="s">
        <v>10</v>
      </c>
      <c r="D76" s="103">
        <v>6.82</v>
      </c>
      <c r="E76" s="104"/>
      <c r="F76" s="103"/>
      <c r="G76" s="105"/>
      <c r="H76" s="103"/>
      <c r="I76" s="104"/>
      <c r="J76" s="103"/>
      <c r="K76" s="106"/>
      <c r="L76" s="84" t="s">
        <v>181</v>
      </c>
    </row>
    <row r="77" spans="1:12" x14ac:dyDescent="0.25">
      <c r="A77" s="29"/>
      <c r="B77" s="19" t="s">
        <v>20</v>
      </c>
      <c r="C77" s="2" t="s">
        <v>13</v>
      </c>
      <c r="D77" s="103">
        <v>4.66</v>
      </c>
      <c r="E77" s="104"/>
      <c r="F77" s="103"/>
      <c r="G77" s="104"/>
      <c r="H77" s="103"/>
      <c r="I77" s="104"/>
      <c r="J77" s="103"/>
      <c r="K77" s="106"/>
      <c r="L77" s="84" t="s">
        <v>181</v>
      </c>
    </row>
    <row r="78" spans="1:12" x14ac:dyDescent="0.25">
      <c r="A78" s="29"/>
      <c r="B78" s="19" t="s">
        <v>65</v>
      </c>
      <c r="C78" s="2"/>
      <c r="D78" s="105">
        <v>2</v>
      </c>
      <c r="E78" s="103"/>
      <c r="F78" s="103"/>
      <c r="G78" s="104"/>
      <c r="H78" s="103"/>
      <c r="I78" s="104"/>
      <c r="J78" s="103"/>
      <c r="K78" s="106"/>
      <c r="L78" s="83" t="str">
        <f>IF(F78&gt;0,"GWP","კონტრაქტორი")</f>
        <v>კონტრაქტორი</v>
      </c>
    </row>
    <row r="79" spans="1:12" x14ac:dyDescent="0.25">
      <c r="A79" s="29"/>
      <c r="B79" s="19" t="s">
        <v>21</v>
      </c>
      <c r="C79" s="2" t="s">
        <v>13</v>
      </c>
      <c r="D79" s="103">
        <v>1.8</v>
      </c>
      <c r="E79" s="104"/>
      <c r="F79" s="103"/>
      <c r="G79" s="104"/>
      <c r="H79" s="103"/>
      <c r="I79" s="104"/>
      <c r="J79" s="103"/>
      <c r="K79" s="106"/>
      <c r="L79" s="83" t="s">
        <v>182</v>
      </c>
    </row>
    <row r="80" spans="1:12" x14ac:dyDescent="0.25">
      <c r="A80" s="29">
        <v>16</v>
      </c>
      <c r="B80" s="32" t="s">
        <v>66</v>
      </c>
      <c r="C80" s="2" t="s">
        <v>15</v>
      </c>
      <c r="D80" s="117">
        <v>0.438</v>
      </c>
      <c r="E80" s="104"/>
      <c r="F80" s="103"/>
      <c r="G80" s="104"/>
      <c r="H80" s="103"/>
      <c r="I80" s="104"/>
      <c r="J80" s="103"/>
      <c r="K80" s="106"/>
      <c r="L80" s="83"/>
    </row>
    <row r="81" spans="1:13" x14ac:dyDescent="0.25">
      <c r="A81" s="29"/>
      <c r="B81" s="19" t="s">
        <v>9</v>
      </c>
      <c r="C81" s="2" t="s">
        <v>10</v>
      </c>
      <c r="D81" s="103">
        <v>49.738983050847459</v>
      </c>
      <c r="E81" s="104"/>
      <c r="F81" s="103"/>
      <c r="G81" s="105"/>
      <c r="H81" s="103"/>
      <c r="I81" s="104"/>
      <c r="J81" s="103"/>
      <c r="K81" s="106"/>
      <c r="L81" s="84" t="s">
        <v>181</v>
      </c>
    </row>
    <row r="82" spans="1:13" x14ac:dyDescent="0.25">
      <c r="A82" s="29"/>
      <c r="B82" s="19" t="s">
        <v>20</v>
      </c>
      <c r="C82" s="2" t="s">
        <v>13</v>
      </c>
      <c r="D82" s="103">
        <v>47.883050847457632</v>
      </c>
      <c r="E82" s="104"/>
      <c r="F82" s="103"/>
      <c r="G82" s="104"/>
      <c r="H82" s="103"/>
      <c r="I82" s="104"/>
      <c r="J82" s="103"/>
      <c r="K82" s="106"/>
      <c r="L82" s="84" t="s">
        <v>181</v>
      </c>
    </row>
    <row r="83" spans="1:13" x14ac:dyDescent="0.25">
      <c r="A83" s="29"/>
      <c r="B83" s="19" t="s">
        <v>107</v>
      </c>
      <c r="C83" s="2" t="s">
        <v>23</v>
      </c>
      <c r="D83" s="105">
        <v>2</v>
      </c>
      <c r="E83" s="103"/>
      <c r="F83" s="103"/>
      <c r="G83" s="104"/>
      <c r="H83" s="103"/>
      <c r="I83" s="104"/>
      <c r="J83" s="103"/>
      <c r="K83" s="106"/>
      <c r="L83" s="83" t="str">
        <f>IF(F83&gt;0,"GWP","კონტრაქტორი")</f>
        <v>კონტრაქტორი</v>
      </c>
    </row>
    <row r="84" spans="1:13" x14ac:dyDescent="0.25">
      <c r="A84" s="29"/>
      <c r="B84" s="19" t="s">
        <v>21</v>
      </c>
      <c r="C84" s="2" t="s">
        <v>13</v>
      </c>
      <c r="D84" s="103">
        <v>16.77762711864407</v>
      </c>
      <c r="E84" s="104"/>
      <c r="F84" s="103"/>
      <c r="G84" s="104"/>
      <c r="H84" s="103"/>
      <c r="I84" s="104"/>
      <c r="J84" s="103"/>
      <c r="K84" s="106"/>
      <c r="L84" s="83" t="s">
        <v>182</v>
      </c>
    </row>
    <row r="85" spans="1:13" s="40" customFormat="1" ht="15.75" x14ac:dyDescent="0.25">
      <c r="A85" s="38">
        <v>17</v>
      </c>
      <c r="B85" s="47" t="s">
        <v>159</v>
      </c>
      <c r="C85" s="4" t="s">
        <v>172</v>
      </c>
      <c r="D85" s="125">
        <v>15.7</v>
      </c>
      <c r="E85" s="116"/>
      <c r="F85" s="118"/>
      <c r="G85" s="116"/>
      <c r="H85" s="118"/>
      <c r="I85" s="116"/>
      <c r="J85" s="118"/>
      <c r="K85" s="119"/>
      <c r="L85" s="83"/>
      <c r="M85" s="7"/>
    </row>
    <row r="86" spans="1:13" s="40" customFormat="1" x14ac:dyDescent="0.25">
      <c r="A86" s="38"/>
      <c r="B86" s="41" t="s">
        <v>9</v>
      </c>
      <c r="C86" s="4" t="s">
        <v>10</v>
      </c>
      <c r="D86" s="118">
        <v>5.2751999999999999</v>
      </c>
      <c r="E86" s="116"/>
      <c r="F86" s="118"/>
      <c r="G86" s="120"/>
      <c r="H86" s="118"/>
      <c r="I86" s="116"/>
      <c r="J86" s="118"/>
      <c r="K86" s="119"/>
      <c r="L86" s="84" t="s">
        <v>181</v>
      </c>
      <c r="M86" s="7"/>
    </row>
    <row r="87" spans="1:13" s="40" customFormat="1" x14ac:dyDescent="0.25">
      <c r="A87" s="38"/>
      <c r="B87" s="41" t="s">
        <v>20</v>
      </c>
      <c r="C87" s="4" t="s">
        <v>13</v>
      </c>
      <c r="D87" s="118">
        <v>0.23549999999999999</v>
      </c>
      <c r="E87" s="116"/>
      <c r="F87" s="118"/>
      <c r="G87" s="116"/>
      <c r="H87" s="118"/>
      <c r="I87" s="116"/>
      <c r="J87" s="118"/>
      <c r="K87" s="119"/>
      <c r="L87" s="84" t="s">
        <v>181</v>
      </c>
      <c r="M87" s="7"/>
    </row>
    <row r="88" spans="1:13" s="40" customFormat="1" x14ac:dyDescent="0.25">
      <c r="A88" s="38"/>
      <c r="B88" s="41" t="s">
        <v>69</v>
      </c>
      <c r="C88" s="4" t="s">
        <v>15</v>
      </c>
      <c r="D88" s="126">
        <v>3.7679999999999998E-2</v>
      </c>
      <c r="E88" s="120"/>
      <c r="F88" s="118"/>
      <c r="G88" s="116"/>
      <c r="H88" s="118"/>
      <c r="I88" s="116"/>
      <c r="J88" s="118"/>
      <c r="K88" s="119"/>
      <c r="L88" s="83" t="s">
        <v>182</v>
      </c>
      <c r="M88" s="7"/>
    </row>
    <row r="89" spans="1:13" s="40" customFormat="1" x14ac:dyDescent="0.25">
      <c r="A89" s="38"/>
      <c r="B89" s="41" t="s">
        <v>21</v>
      </c>
      <c r="C89" s="4" t="s">
        <v>13</v>
      </c>
      <c r="D89" s="118">
        <v>0.35795999999999994</v>
      </c>
      <c r="E89" s="116"/>
      <c r="F89" s="118"/>
      <c r="G89" s="116"/>
      <c r="H89" s="118"/>
      <c r="I89" s="116"/>
      <c r="J89" s="118"/>
      <c r="K89" s="119"/>
      <c r="L89" s="83" t="s">
        <v>182</v>
      </c>
      <c r="M89" s="7"/>
    </row>
    <row r="90" spans="1:13" s="40" customFormat="1" ht="15.75" x14ac:dyDescent="0.25">
      <c r="A90" s="38">
        <v>18</v>
      </c>
      <c r="B90" s="47" t="s">
        <v>160</v>
      </c>
      <c r="C90" s="4" t="s">
        <v>172</v>
      </c>
      <c r="D90" s="125">
        <v>18</v>
      </c>
      <c r="E90" s="116"/>
      <c r="F90" s="118"/>
      <c r="G90" s="116"/>
      <c r="H90" s="118"/>
      <c r="I90" s="116"/>
      <c r="J90" s="118"/>
      <c r="K90" s="119"/>
      <c r="L90" s="83"/>
      <c r="M90" s="7"/>
    </row>
    <row r="91" spans="1:13" s="40" customFormat="1" x14ac:dyDescent="0.25">
      <c r="A91" s="38"/>
      <c r="B91" s="41" t="s">
        <v>9</v>
      </c>
      <c r="C91" s="4" t="s">
        <v>10</v>
      </c>
      <c r="D91" s="118">
        <v>6.048</v>
      </c>
      <c r="E91" s="116"/>
      <c r="F91" s="118"/>
      <c r="G91" s="120"/>
      <c r="H91" s="118"/>
      <c r="I91" s="116"/>
      <c r="J91" s="118"/>
      <c r="K91" s="119"/>
      <c r="L91" s="84" t="s">
        <v>181</v>
      </c>
      <c r="M91" s="7"/>
    </row>
    <row r="92" spans="1:13" s="40" customFormat="1" x14ac:dyDescent="0.25">
      <c r="A92" s="38"/>
      <c r="B92" s="41" t="s">
        <v>20</v>
      </c>
      <c r="C92" s="4" t="s">
        <v>13</v>
      </c>
      <c r="D92" s="118">
        <v>0.27</v>
      </c>
      <c r="E92" s="116"/>
      <c r="F92" s="118"/>
      <c r="G92" s="116"/>
      <c r="H92" s="118"/>
      <c r="I92" s="116"/>
      <c r="J92" s="118"/>
      <c r="K92" s="119"/>
      <c r="L92" s="84" t="s">
        <v>181</v>
      </c>
      <c r="M92" s="7"/>
    </row>
    <row r="93" spans="1:13" s="40" customFormat="1" x14ac:dyDescent="0.25">
      <c r="A93" s="38"/>
      <c r="B93" s="41" t="s">
        <v>69</v>
      </c>
      <c r="C93" s="4" t="s">
        <v>15</v>
      </c>
      <c r="D93" s="126">
        <v>4.3199999999999995E-2</v>
      </c>
      <c r="E93" s="120"/>
      <c r="F93" s="118"/>
      <c r="G93" s="116"/>
      <c r="H93" s="118"/>
      <c r="I93" s="116"/>
      <c r="J93" s="118"/>
      <c r="K93" s="119"/>
      <c r="L93" s="83" t="s">
        <v>182</v>
      </c>
      <c r="M93" s="7"/>
    </row>
    <row r="94" spans="1:13" s="40" customFormat="1" ht="15" thickBot="1" x14ac:dyDescent="0.3">
      <c r="A94" s="48"/>
      <c r="B94" s="50" t="s">
        <v>21</v>
      </c>
      <c r="C94" s="49" t="s">
        <v>13</v>
      </c>
      <c r="D94" s="127">
        <v>0.41039999999999993</v>
      </c>
      <c r="E94" s="128"/>
      <c r="F94" s="127"/>
      <c r="G94" s="128"/>
      <c r="H94" s="127"/>
      <c r="I94" s="128"/>
      <c r="J94" s="127"/>
      <c r="K94" s="129"/>
      <c r="L94" s="83" t="s">
        <v>182</v>
      </c>
      <c r="M94" s="7"/>
    </row>
    <row r="95" spans="1:13" ht="15" thickBot="1" x14ac:dyDescent="0.3">
      <c r="A95" s="16"/>
      <c r="B95" s="67" t="s">
        <v>156</v>
      </c>
      <c r="C95" s="6"/>
      <c r="D95" s="88"/>
      <c r="E95" s="88"/>
      <c r="F95" s="89"/>
      <c r="G95" s="88"/>
      <c r="H95" s="89"/>
      <c r="I95" s="88"/>
      <c r="J95" s="89"/>
      <c r="K95" s="90"/>
      <c r="L95" s="2"/>
    </row>
    <row r="96" spans="1:13" ht="15.75" x14ac:dyDescent="0.25">
      <c r="A96" s="27">
        <v>1</v>
      </c>
      <c r="B96" s="22" t="s">
        <v>149</v>
      </c>
      <c r="C96" s="28" t="s">
        <v>170</v>
      </c>
      <c r="D96" s="92">
        <v>10.4</v>
      </c>
      <c r="E96" s="99"/>
      <c r="F96" s="100"/>
      <c r="G96" s="99"/>
      <c r="H96" s="100"/>
      <c r="I96" s="99"/>
      <c r="J96" s="100"/>
      <c r="K96" s="94"/>
      <c r="L96" s="26"/>
    </row>
    <row r="97" spans="1:13" x14ac:dyDescent="0.25">
      <c r="A97" s="29"/>
      <c r="B97" s="19" t="s">
        <v>9</v>
      </c>
      <c r="C97" s="2" t="s">
        <v>10</v>
      </c>
      <c r="D97" s="103">
        <v>41.288000000000004</v>
      </c>
      <c r="E97" s="104"/>
      <c r="F97" s="103"/>
      <c r="G97" s="105"/>
      <c r="H97" s="103"/>
      <c r="I97" s="104"/>
      <c r="J97" s="103"/>
      <c r="K97" s="130"/>
      <c r="L97" s="84" t="s">
        <v>181</v>
      </c>
    </row>
    <row r="98" spans="1:13" s="40" customFormat="1" x14ac:dyDescent="0.25">
      <c r="A98" s="38">
        <v>2</v>
      </c>
      <c r="B98" s="30" t="s">
        <v>150</v>
      </c>
      <c r="C98" s="4" t="s">
        <v>151</v>
      </c>
      <c r="D98" s="131">
        <v>1</v>
      </c>
      <c r="E98" s="116"/>
      <c r="F98" s="118"/>
      <c r="G98" s="116"/>
      <c r="H98" s="118"/>
      <c r="I98" s="116"/>
      <c r="J98" s="118"/>
      <c r="K98" s="119"/>
      <c r="L98" s="19"/>
      <c r="M98" s="7"/>
    </row>
    <row r="99" spans="1:13" s="40" customFormat="1" x14ac:dyDescent="0.25">
      <c r="A99" s="38"/>
      <c r="B99" s="51" t="s">
        <v>9</v>
      </c>
      <c r="C99" s="4" t="s">
        <v>10</v>
      </c>
      <c r="D99" s="118">
        <v>0.93</v>
      </c>
      <c r="E99" s="116"/>
      <c r="F99" s="118"/>
      <c r="G99" s="120"/>
      <c r="H99" s="120"/>
      <c r="I99" s="116"/>
      <c r="J99" s="118"/>
      <c r="K99" s="121"/>
      <c r="L99" s="84" t="s">
        <v>181</v>
      </c>
      <c r="M99" s="7"/>
    </row>
    <row r="100" spans="1:13" s="40" customFormat="1" x14ac:dyDescent="0.25">
      <c r="A100" s="38"/>
      <c r="B100" s="41" t="s">
        <v>20</v>
      </c>
      <c r="C100" s="4" t="s">
        <v>13</v>
      </c>
      <c r="D100" s="118">
        <v>1.1160000000000001</v>
      </c>
      <c r="E100" s="116"/>
      <c r="F100" s="118"/>
      <c r="G100" s="116"/>
      <c r="H100" s="118"/>
      <c r="I100" s="116"/>
      <c r="J100" s="120"/>
      <c r="K100" s="121"/>
      <c r="L100" s="84" t="s">
        <v>181</v>
      </c>
      <c r="M100" s="7"/>
    </row>
    <row r="101" spans="1:13" s="40" customFormat="1" ht="15.75" x14ac:dyDescent="0.25">
      <c r="A101" s="38"/>
      <c r="B101" s="41" t="s">
        <v>130</v>
      </c>
      <c r="C101" s="4" t="s">
        <v>170</v>
      </c>
      <c r="D101" s="132">
        <v>0.28994000000000003</v>
      </c>
      <c r="E101" s="118"/>
      <c r="F101" s="118"/>
      <c r="G101" s="116"/>
      <c r="H101" s="118"/>
      <c r="I101" s="116"/>
      <c r="J101" s="118"/>
      <c r="K101" s="119"/>
      <c r="L101" s="83" t="s">
        <v>182</v>
      </c>
      <c r="M101" s="7"/>
    </row>
    <row r="102" spans="1:13" s="40" customFormat="1" x14ac:dyDescent="0.25">
      <c r="A102" s="38"/>
      <c r="B102" s="41" t="s">
        <v>131</v>
      </c>
      <c r="C102" s="4" t="s">
        <v>105</v>
      </c>
      <c r="D102" s="118">
        <v>9.8884799999999995E-2</v>
      </c>
      <c r="E102" s="118"/>
      <c r="F102" s="118"/>
      <c r="G102" s="116"/>
      <c r="H102" s="118"/>
      <c r="I102" s="116"/>
      <c r="J102" s="118"/>
      <c r="K102" s="119"/>
      <c r="L102" s="83" t="s">
        <v>182</v>
      </c>
      <c r="M102" s="7"/>
    </row>
    <row r="103" spans="1:13" s="40" customFormat="1" x14ac:dyDescent="0.25">
      <c r="A103" s="38">
        <v>3</v>
      </c>
      <c r="B103" s="30" t="s">
        <v>152</v>
      </c>
      <c r="C103" s="4" t="s">
        <v>22</v>
      </c>
      <c r="D103" s="125">
        <v>5.7</v>
      </c>
      <c r="E103" s="116"/>
      <c r="F103" s="118"/>
      <c r="G103" s="116"/>
      <c r="H103" s="118"/>
      <c r="I103" s="116"/>
      <c r="J103" s="118"/>
      <c r="K103" s="119"/>
      <c r="L103" s="80"/>
      <c r="M103" s="7"/>
    </row>
    <row r="104" spans="1:13" s="40" customFormat="1" x14ac:dyDescent="0.25">
      <c r="A104" s="38"/>
      <c r="B104" s="51" t="s">
        <v>9</v>
      </c>
      <c r="C104" s="4" t="s">
        <v>10</v>
      </c>
      <c r="D104" s="118">
        <v>10.26</v>
      </c>
      <c r="E104" s="116"/>
      <c r="F104" s="118"/>
      <c r="G104" s="120"/>
      <c r="H104" s="120"/>
      <c r="I104" s="116"/>
      <c r="J104" s="118"/>
      <c r="K104" s="121"/>
      <c r="L104" s="84" t="s">
        <v>181</v>
      </c>
      <c r="M104" s="7"/>
    </row>
    <row r="105" spans="1:13" s="40" customFormat="1" x14ac:dyDescent="0.25">
      <c r="A105" s="38"/>
      <c r="B105" s="41" t="s">
        <v>20</v>
      </c>
      <c r="C105" s="4" t="s">
        <v>13</v>
      </c>
      <c r="D105" s="118">
        <v>12.312000000000001</v>
      </c>
      <c r="E105" s="116"/>
      <c r="F105" s="118"/>
      <c r="G105" s="116"/>
      <c r="H105" s="118"/>
      <c r="I105" s="116"/>
      <c r="J105" s="120"/>
      <c r="K105" s="121"/>
      <c r="L105" s="84" t="s">
        <v>181</v>
      </c>
      <c r="M105" s="7"/>
    </row>
    <row r="106" spans="1:13" s="40" customFormat="1" ht="15.75" x14ac:dyDescent="0.25">
      <c r="A106" s="38"/>
      <c r="B106" s="41" t="s">
        <v>164</v>
      </c>
      <c r="C106" s="4" t="s">
        <v>172</v>
      </c>
      <c r="D106" s="118">
        <v>1.6900000000000002</v>
      </c>
      <c r="E106" s="120"/>
      <c r="F106" s="118"/>
      <c r="G106" s="116"/>
      <c r="H106" s="118"/>
      <c r="I106" s="116"/>
      <c r="J106" s="118"/>
      <c r="K106" s="119"/>
      <c r="L106" s="83" t="s">
        <v>182</v>
      </c>
      <c r="M106" s="7"/>
    </row>
    <row r="107" spans="1:13" s="40" customFormat="1" x14ac:dyDescent="0.25">
      <c r="A107" s="38"/>
      <c r="B107" s="41" t="s">
        <v>104</v>
      </c>
      <c r="C107" s="4" t="s">
        <v>105</v>
      </c>
      <c r="D107" s="118">
        <v>16.7637</v>
      </c>
      <c r="E107" s="120"/>
      <c r="F107" s="118"/>
      <c r="G107" s="116"/>
      <c r="H107" s="118"/>
      <c r="I107" s="116"/>
      <c r="J107" s="118"/>
      <c r="K107" s="119"/>
      <c r="L107" s="83" t="s">
        <v>182</v>
      </c>
      <c r="M107" s="7"/>
    </row>
    <row r="108" spans="1:13" s="40" customFormat="1" ht="15" thickBot="1" x14ac:dyDescent="0.3">
      <c r="A108" s="38"/>
      <c r="B108" s="41" t="s">
        <v>153</v>
      </c>
      <c r="C108" s="4" t="s">
        <v>105</v>
      </c>
      <c r="D108" s="118">
        <v>12.9162</v>
      </c>
      <c r="E108" s="118"/>
      <c r="F108" s="118"/>
      <c r="G108" s="116"/>
      <c r="H108" s="118"/>
      <c r="I108" s="116"/>
      <c r="J108" s="118"/>
      <c r="K108" s="119"/>
      <c r="L108" s="83" t="s">
        <v>182</v>
      </c>
      <c r="M108" s="7"/>
    </row>
    <row r="109" spans="1:13" ht="15" thickBot="1" x14ac:dyDescent="0.3">
      <c r="A109" s="16"/>
      <c r="B109" s="67" t="s">
        <v>158</v>
      </c>
      <c r="C109" s="6"/>
      <c r="D109" s="88"/>
      <c r="E109" s="88"/>
      <c r="F109" s="89"/>
      <c r="G109" s="88"/>
      <c r="H109" s="89"/>
      <c r="I109" s="88"/>
      <c r="J109" s="89"/>
      <c r="K109" s="90"/>
      <c r="L109" s="2"/>
    </row>
    <row r="110" spans="1:13" s="24" customFormat="1" x14ac:dyDescent="0.25">
      <c r="A110" s="25">
        <v>1</v>
      </c>
      <c r="B110" s="30" t="s">
        <v>108</v>
      </c>
      <c r="C110" s="1" t="s">
        <v>22</v>
      </c>
      <c r="D110" s="109">
        <v>44</v>
      </c>
      <c r="E110" s="97"/>
      <c r="F110" s="96"/>
      <c r="G110" s="97"/>
      <c r="H110" s="96"/>
      <c r="I110" s="97"/>
      <c r="J110" s="96"/>
      <c r="K110" s="98"/>
      <c r="L110" s="84" t="s">
        <v>181</v>
      </c>
    </row>
    <row r="111" spans="1:13" s="24" customFormat="1" x14ac:dyDescent="0.25">
      <c r="A111" s="25"/>
      <c r="B111" s="26" t="s">
        <v>9</v>
      </c>
      <c r="C111" s="1" t="s">
        <v>10</v>
      </c>
      <c r="D111" s="133">
        <v>3.3879999999999999</v>
      </c>
      <c r="E111" s="134"/>
      <c r="F111" s="133"/>
      <c r="G111" s="135"/>
      <c r="H111" s="133"/>
      <c r="I111" s="97"/>
      <c r="J111" s="96"/>
      <c r="K111" s="98"/>
      <c r="L111" s="84" t="s">
        <v>181</v>
      </c>
    </row>
    <row r="112" spans="1:13" s="24" customFormat="1" x14ac:dyDescent="0.25">
      <c r="A112" s="25"/>
      <c r="B112" s="26" t="s">
        <v>109</v>
      </c>
      <c r="C112" s="1" t="s">
        <v>43</v>
      </c>
      <c r="D112" s="133">
        <v>8.5359999999999996</v>
      </c>
      <c r="E112" s="134"/>
      <c r="F112" s="133"/>
      <c r="G112" s="134"/>
      <c r="H112" s="133"/>
      <c r="I112" s="97"/>
      <c r="J112" s="96"/>
      <c r="K112" s="98"/>
      <c r="L112" s="84" t="s">
        <v>181</v>
      </c>
    </row>
    <row r="113" spans="1:13" s="40" customFormat="1" x14ac:dyDescent="0.25">
      <c r="A113" s="38"/>
      <c r="B113" s="41" t="s">
        <v>20</v>
      </c>
      <c r="C113" s="4" t="s">
        <v>13</v>
      </c>
      <c r="D113" s="120">
        <v>2.8028000000000004</v>
      </c>
      <c r="E113" s="116"/>
      <c r="F113" s="118"/>
      <c r="G113" s="116"/>
      <c r="H113" s="118"/>
      <c r="I113" s="116"/>
      <c r="J113" s="118"/>
      <c r="K113" s="119"/>
      <c r="L113" s="84" t="s">
        <v>181</v>
      </c>
      <c r="M113" s="24"/>
    </row>
    <row r="114" spans="1:13" s="40" customFormat="1" x14ac:dyDescent="0.25">
      <c r="A114" s="38"/>
      <c r="B114" s="41" t="s">
        <v>21</v>
      </c>
      <c r="C114" s="4" t="s">
        <v>13</v>
      </c>
      <c r="D114" s="126">
        <v>0.78320000000000001</v>
      </c>
      <c r="E114" s="116"/>
      <c r="F114" s="118"/>
      <c r="G114" s="116"/>
      <c r="H114" s="118"/>
      <c r="I114" s="116"/>
      <c r="J114" s="118"/>
      <c r="K114" s="136"/>
      <c r="L114" s="83" t="s">
        <v>182</v>
      </c>
      <c r="M114" s="24"/>
    </row>
    <row r="115" spans="1:13" s="24" customFormat="1" ht="15.75" x14ac:dyDescent="0.25">
      <c r="A115" s="25">
        <v>2</v>
      </c>
      <c r="B115" s="30" t="s">
        <v>37</v>
      </c>
      <c r="C115" s="1" t="s">
        <v>170</v>
      </c>
      <c r="D115" s="109">
        <v>7.2</v>
      </c>
      <c r="E115" s="97"/>
      <c r="F115" s="118"/>
      <c r="G115" s="97"/>
      <c r="H115" s="96"/>
      <c r="I115" s="97"/>
      <c r="J115" s="96"/>
      <c r="K115" s="98"/>
      <c r="L115" s="26"/>
    </row>
    <row r="116" spans="1:13" s="24" customFormat="1" x14ac:dyDescent="0.25">
      <c r="A116" s="25"/>
      <c r="B116" s="26" t="s">
        <v>9</v>
      </c>
      <c r="C116" s="1" t="s">
        <v>10</v>
      </c>
      <c r="D116" s="96">
        <v>11.520000000000001</v>
      </c>
      <c r="E116" s="97"/>
      <c r="F116" s="96"/>
      <c r="G116" s="95"/>
      <c r="H116" s="96"/>
      <c r="I116" s="97"/>
      <c r="J116" s="96"/>
      <c r="K116" s="98"/>
      <c r="L116" s="84" t="s">
        <v>181</v>
      </c>
    </row>
    <row r="117" spans="1:13" s="24" customFormat="1" x14ac:dyDescent="0.25">
      <c r="A117" s="25"/>
      <c r="B117" s="26" t="s">
        <v>38</v>
      </c>
      <c r="C117" s="1" t="s">
        <v>11</v>
      </c>
      <c r="D117" s="96">
        <v>0.13752</v>
      </c>
      <c r="E117" s="97"/>
      <c r="F117" s="96"/>
      <c r="G117" s="97"/>
      <c r="H117" s="96"/>
      <c r="I117" s="97"/>
      <c r="J117" s="96"/>
      <c r="K117" s="98"/>
      <c r="L117" s="84" t="s">
        <v>181</v>
      </c>
    </row>
    <row r="118" spans="1:13" s="24" customFormat="1" x14ac:dyDescent="0.25">
      <c r="A118" s="25"/>
      <c r="B118" s="26" t="s">
        <v>39</v>
      </c>
      <c r="C118" s="1" t="s">
        <v>11</v>
      </c>
      <c r="D118" s="96">
        <v>5.58</v>
      </c>
      <c r="E118" s="97"/>
      <c r="F118" s="96"/>
      <c r="G118" s="96"/>
      <c r="H118" s="96"/>
      <c r="I118" s="96"/>
      <c r="J118" s="96"/>
      <c r="K118" s="98"/>
      <c r="L118" s="84" t="s">
        <v>181</v>
      </c>
    </row>
    <row r="119" spans="1:13" s="24" customFormat="1" ht="15.75" x14ac:dyDescent="0.25">
      <c r="A119" s="25"/>
      <c r="B119" s="26" t="s">
        <v>173</v>
      </c>
      <c r="C119" s="1" t="s">
        <v>11</v>
      </c>
      <c r="D119" s="96">
        <v>2.79</v>
      </c>
      <c r="E119" s="97"/>
      <c r="F119" s="96"/>
      <c r="G119" s="96"/>
      <c r="H119" s="96"/>
      <c r="I119" s="96"/>
      <c r="J119" s="96"/>
      <c r="K119" s="98"/>
      <c r="L119" s="84" t="s">
        <v>181</v>
      </c>
    </row>
    <row r="120" spans="1:13" s="53" customFormat="1" ht="15.75" x14ac:dyDescent="0.25">
      <c r="A120" s="69">
        <v>3</v>
      </c>
      <c r="B120" s="39" t="s">
        <v>110</v>
      </c>
      <c r="C120" s="52" t="s">
        <v>170</v>
      </c>
      <c r="D120" s="138">
        <v>7.2</v>
      </c>
      <c r="E120" s="137"/>
      <c r="F120" s="137"/>
      <c r="G120" s="137"/>
      <c r="H120" s="137"/>
      <c r="I120" s="137"/>
      <c r="J120" s="137"/>
      <c r="K120" s="98"/>
      <c r="L120" s="26"/>
      <c r="M120" s="24"/>
    </row>
    <row r="121" spans="1:13" s="53" customFormat="1" ht="15.75" x14ac:dyDescent="0.25">
      <c r="A121" s="54"/>
      <c r="B121" s="70" t="s">
        <v>171</v>
      </c>
      <c r="C121" s="52" t="s">
        <v>11</v>
      </c>
      <c r="D121" s="139">
        <v>0.18000000000000002</v>
      </c>
      <c r="E121" s="140"/>
      <c r="F121" s="139"/>
      <c r="G121" s="139"/>
      <c r="H121" s="139"/>
      <c r="I121" s="139"/>
      <c r="J121" s="139"/>
      <c r="K121" s="98"/>
      <c r="L121" s="84" t="s">
        <v>181</v>
      </c>
      <c r="M121" s="24"/>
    </row>
    <row r="122" spans="1:13" s="53" customFormat="1" x14ac:dyDescent="0.25">
      <c r="A122" s="69"/>
      <c r="B122" s="70" t="s">
        <v>50</v>
      </c>
      <c r="C122" s="52" t="s">
        <v>15</v>
      </c>
      <c r="D122" s="139">
        <v>14.4</v>
      </c>
      <c r="E122" s="140"/>
      <c r="F122" s="140"/>
      <c r="G122" s="140"/>
      <c r="H122" s="139"/>
      <c r="I122" s="103"/>
      <c r="J122" s="139"/>
      <c r="K122" s="98"/>
      <c r="L122" s="84" t="s">
        <v>181</v>
      </c>
      <c r="M122" s="24"/>
    </row>
    <row r="123" spans="1:13" ht="15.75" x14ac:dyDescent="0.25">
      <c r="A123" s="29">
        <v>4</v>
      </c>
      <c r="B123" s="30" t="s">
        <v>174</v>
      </c>
      <c r="C123" s="2" t="s">
        <v>170</v>
      </c>
      <c r="D123" s="109">
        <v>252</v>
      </c>
      <c r="E123" s="104"/>
      <c r="F123" s="103"/>
      <c r="G123" s="104"/>
      <c r="H123" s="103"/>
      <c r="I123" s="104"/>
      <c r="J123" s="103"/>
      <c r="K123" s="98"/>
      <c r="L123" s="26"/>
      <c r="M123" s="24"/>
    </row>
    <row r="124" spans="1:13" x14ac:dyDescent="0.25">
      <c r="A124" s="29"/>
      <c r="B124" s="19" t="s">
        <v>9</v>
      </c>
      <c r="C124" s="2" t="s">
        <v>10</v>
      </c>
      <c r="D124" s="103">
        <v>6.8040000000000003</v>
      </c>
      <c r="E124" s="104"/>
      <c r="F124" s="103"/>
      <c r="G124" s="105"/>
      <c r="H124" s="103"/>
      <c r="I124" s="104"/>
      <c r="J124" s="103"/>
      <c r="K124" s="98"/>
      <c r="L124" s="84" t="s">
        <v>181</v>
      </c>
      <c r="M124" s="24"/>
    </row>
    <row r="125" spans="1:13" ht="15.75" x14ac:dyDescent="0.25">
      <c r="A125" s="29"/>
      <c r="B125" s="19" t="s">
        <v>171</v>
      </c>
      <c r="C125" s="2" t="s">
        <v>11</v>
      </c>
      <c r="D125" s="103">
        <v>15.245999999999999</v>
      </c>
      <c r="E125" s="104"/>
      <c r="F125" s="103"/>
      <c r="G125" s="103"/>
      <c r="H125" s="103"/>
      <c r="I125" s="103"/>
      <c r="J125" s="103"/>
      <c r="K125" s="98"/>
      <c r="L125" s="84" t="s">
        <v>181</v>
      </c>
      <c r="M125" s="24"/>
    </row>
    <row r="126" spans="1:13" x14ac:dyDescent="0.25">
      <c r="A126" s="29"/>
      <c r="B126" s="19" t="s">
        <v>12</v>
      </c>
      <c r="C126" s="2" t="s">
        <v>13</v>
      </c>
      <c r="D126" s="107">
        <v>0.55692000000000008</v>
      </c>
      <c r="E126" s="104"/>
      <c r="F126" s="103"/>
      <c r="G126" s="104"/>
      <c r="H126" s="103"/>
      <c r="I126" s="103"/>
      <c r="J126" s="103"/>
      <c r="K126" s="98"/>
      <c r="L126" s="84" t="s">
        <v>181</v>
      </c>
      <c r="M126" s="24"/>
    </row>
    <row r="127" spans="1:13" ht="15.75" x14ac:dyDescent="0.25">
      <c r="A127" s="29"/>
      <c r="B127" s="19" t="s">
        <v>14</v>
      </c>
      <c r="C127" s="2" t="s">
        <v>170</v>
      </c>
      <c r="D127" s="102">
        <v>1.5119999999999998E-2</v>
      </c>
      <c r="E127" s="103"/>
      <c r="F127" s="107"/>
      <c r="G127" s="104"/>
      <c r="H127" s="103"/>
      <c r="I127" s="104"/>
      <c r="J127" s="103"/>
      <c r="K127" s="98"/>
      <c r="L127" s="83" t="s">
        <v>182</v>
      </c>
      <c r="M127" s="24"/>
    </row>
    <row r="128" spans="1:13" ht="15.75" x14ac:dyDescent="0.25">
      <c r="A128" s="29">
        <v>5</v>
      </c>
      <c r="B128" s="30" t="s">
        <v>111</v>
      </c>
      <c r="C128" s="2" t="s">
        <v>170</v>
      </c>
      <c r="D128" s="109">
        <v>26</v>
      </c>
      <c r="E128" s="104"/>
      <c r="F128" s="103"/>
      <c r="G128" s="104"/>
      <c r="H128" s="103"/>
      <c r="I128" s="104"/>
      <c r="J128" s="103"/>
      <c r="K128" s="98"/>
      <c r="L128" s="26"/>
      <c r="M128" s="24"/>
    </row>
    <row r="129" spans="1:14" x14ac:dyDescent="0.25">
      <c r="A129" s="29"/>
      <c r="B129" s="19" t="s">
        <v>9</v>
      </c>
      <c r="C129" s="2" t="s">
        <v>10</v>
      </c>
      <c r="D129" s="103">
        <v>130.78</v>
      </c>
      <c r="E129" s="104"/>
      <c r="F129" s="103"/>
      <c r="G129" s="105"/>
      <c r="H129" s="103"/>
      <c r="I129" s="104"/>
      <c r="J129" s="103"/>
      <c r="K129" s="98"/>
      <c r="L129" s="84" t="s">
        <v>181</v>
      </c>
      <c r="M129" s="24"/>
    </row>
    <row r="130" spans="1:14" x14ac:dyDescent="0.25">
      <c r="A130" s="29">
        <v>6</v>
      </c>
      <c r="B130" s="30" t="s">
        <v>112</v>
      </c>
      <c r="C130" s="2" t="s">
        <v>15</v>
      </c>
      <c r="D130" s="109">
        <v>556</v>
      </c>
      <c r="E130" s="103"/>
      <c r="F130" s="103"/>
      <c r="G130" s="104"/>
      <c r="H130" s="103"/>
      <c r="I130" s="104"/>
      <c r="J130" s="103"/>
      <c r="K130" s="98"/>
      <c r="L130" s="26"/>
      <c r="M130" s="24"/>
    </row>
    <row r="131" spans="1:14" s="10" customFormat="1" x14ac:dyDescent="0.25">
      <c r="A131" s="31"/>
      <c r="B131" s="19" t="s">
        <v>50</v>
      </c>
      <c r="C131" s="2" t="s">
        <v>15</v>
      </c>
      <c r="D131" s="103">
        <v>556</v>
      </c>
      <c r="E131" s="104"/>
      <c r="F131" s="104"/>
      <c r="G131" s="104"/>
      <c r="H131" s="103"/>
      <c r="I131" s="103"/>
      <c r="J131" s="105"/>
      <c r="K131" s="98"/>
      <c r="L131" s="84" t="s">
        <v>181</v>
      </c>
      <c r="M131" s="24"/>
    </row>
    <row r="132" spans="1:14" x14ac:dyDescent="0.25">
      <c r="A132" s="71" t="s">
        <v>113</v>
      </c>
      <c r="B132" s="32" t="s">
        <v>114</v>
      </c>
      <c r="C132" s="2" t="s">
        <v>168</v>
      </c>
      <c r="D132" s="110">
        <v>144</v>
      </c>
      <c r="E132" s="104"/>
      <c r="F132" s="103"/>
      <c r="G132" s="104"/>
      <c r="H132" s="103"/>
      <c r="I132" s="104"/>
      <c r="J132" s="103"/>
      <c r="K132" s="98"/>
      <c r="L132" s="26"/>
      <c r="M132" s="24"/>
    </row>
    <row r="133" spans="1:14" x14ac:dyDescent="0.25">
      <c r="A133" s="29"/>
      <c r="B133" s="19" t="s">
        <v>9</v>
      </c>
      <c r="C133" s="2" t="s">
        <v>115</v>
      </c>
      <c r="D133" s="103">
        <v>39.168000000000006</v>
      </c>
      <c r="E133" s="104"/>
      <c r="F133" s="103"/>
      <c r="G133" s="105"/>
      <c r="H133" s="103"/>
      <c r="I133" s="104"/>
      <c r="J133" s="103"/>
      <c r="K133" s="98"/>
      <c r="L133" s="84" t="s">
        <v>181</v>
      </c>
      <c r="M133" s="24"/>
    </row>
    <row r="134" spans="1:14" x14ac:dyDescent="0.25">
      <c r="A134" s="29"/>
      <c r="B134" s="19" t="s">
        <v>20</v>
      </c>
      <c r="C134" s="2" t="s">
        <v>13</v>
      </c>
      <c r="D134" s="103">
        <v>7.4303999999999997</v>
      </c>
      <c r="E134" s="104"/>
      <c r="F134" s="103"/>
      <c r="G134" s="104"/>
      <c r="H134" s="103"/>
      <c r="I134" s="104"/>
      <c r="J134" s="103"/>
      <c r="K134" s="98"/>
      <c r="L134" s="84" t="s">
        <v>181</v>
      </c>
      <c r="M134" s="24"/>
    </row>
    <row r="135" spans="1:14" x14ac:dyDescent="0.25">
      <c r="A135" s="29"/>
      <c r="B135" s="19" t="s">
        <v>116</v>
      </c>
      <c r="C135" s="2" t="s">
        <v>169</v>
      </c>
      <c r="D135" s="103">
        <v>0.61919999999999997</v>
      </c>
      <c r="E135" s="105"/>
      <c r="F135" s="103"/>
      <c r="G135" s="104"/>
      <c r="H135" s="103"/>
      <c r="I135" s="104"/>
      <c r="J135" s="103"/>
      <c r="K135" s="98"/>
      <c r="L135" s="83" t="s">
        <v>182</v>
      </c>
      <c r="M135" s="24"/>
    </row>
    <row r="136" spans="1:14" ht="15.75" x14ac:dyDescent="0.25">
      <c r="A136" s="29"/>
      <c r="B136" s="19" t="s">
        <v>117</v>
      </c>
      <c r="C136" s="2" t="s">
        <v>170</v>
      </c>
      <c r="D136" s="103">
        <v>1.3679999999999999</v>
      </c>
      <c r="E136" s="105"/>
      <c r="F136" s="103"/>
      <c r="G136" s="103"/>
      <c r="H136" s="103"/>
      <c r="I136" s="104"/>
      <c r="J136" s="103"/>
      <c r="K136" s="98"/>
      <c r="L136" s="83" t="s">
        <v>182</v>
      </c>
      <c r="M136" s="24"/>
    </row>
    <row r="137" spans="1:14" x14ac:dyDescent="0.25">
      <c r="A137" s="29"/>
      <c r="B137" s="19" t="s">
        <v>21</v>
      </c>
      <c r="C137" s="2" t="s">
        <v>13</v>
      </c>
      <c r="D137" s="103">
        <v>0.7056</v>
      </c>
      <c r="E137" s="104"/>
      <c r="F137" s="103"/>
      <c r="G137" s="103"/>
      <c r="H137" s="103"/>
      <c r="I137" s="104"/>
      <c r="J137" s="103"/>
      <c r="K137" s="98"/>
      <c r="L137" s="83" t="s">
        <v>182</v>
      </c>
      <c r="M137" s="24"/>
    </row>
    <row r="138" spans="1:14" s="40" customFormat="1" ht="15.75" x14ac:dyDescent="0.25">
      <c r="A138" s="38">
        <v>8</v>
      </c>
      <c r="B138" s="39" t="s">
        <v>167</v>
      </c>
      <c r="C138" s="4" t="s">
        <v>170</v>
      </c>
      <c r="D138" s="117">
        <v>8.2768200000000007</v>
      </c>
      <c r="E138" s="116"/>
      <c r="F138" s="118"/>
      <c r="G138" s="116"/>
      <c r="H138" s="118"/>
      <c r="I138" s="116"/>
      <c r="J138" s="118"/>
      <c r="K138" s="98"/>
      <c r="L138" s="26"/>
      <c r="M138" s="24"/>
    </row>
    <row r="139" spans="1:14" s="40" customFormat="1" x14ac:dyDescent="0.25">
      <c r="A139" s="38"/>
      <c r="B139" s="41" t="s">
        <v>9</v>
      </c>
      <c r="C139" s="4" t="s">
        <v>10</v>
      </c>
      <c r="D139" s="118">
        <v>87.734292000000011</v>
      </c>
      <c r="E139" s="116"/>
      <c r="F139" s="118"/>
      <c r="G139" s="120"/>
      <c r="H139" s="118"/>
      <c r="I139" s="116"/>
      <c r="J139" s="118"/>
      <c r="K139" s="98"/>
      <c r="L139" s="84" t="s">
        <v>181</v>
      </c>
      <c r="M139" s="24"/>
    </row>
    <row r="140" spans="1:14" s="40" customFormat="1" x14ac:dyDescent="0.25">
      <c r="A140" s="38"/>
      <c r="B140" s="41" t="s">
        <v>20</v>
      </c>
      <c r="C140" s="4" t="s">
        <v>13</v>
      </c>
      <c r="D140" s="118">
        <v>59.096494800000009</v>
      </c>
      <c r="E140" s="116"/>
      <c r="F140" s="118"/>
      <c r="G140" s="116"/>
      <c r="H140" s="118"/>
      <c r="I140" s="116"/>
      <c r="J140" s="118"/>
      <c r="K140" s="98"/>
      <c r="L140" s="84" t="s">
        <v>181</v>
      </c>
      <c r="M140" s="24"/>
    </row>
    <row r="141" spans="1:14" s="40" customFormat="1" x14ac:dyDescent="0.25">
      <c r="A141" s="38"/>
      <c r="B141" s="41" t="s">
        <v>118</v>
      </c>
      <c r="C141" s="4" t="s">
        <v>23</v>
      </c>
      <c r="D141" s="120">
        <v>8</v>
      </c>
      <c r="E141" s="120"/>
      <c r="F141" s="120"/>
      <c r="G141" s="120"/>
      <c r="H141" s="120"/>
      <c r="I141" s="120"/>
      <c r="J141" s="120"/>
      <c r="K141" s="98"/>
      <c r="L141" s="83" t="s">
        <v>182</v>
      </c>
      <c r="M141" s="24"/>
      <c r="N141" s="42"/>
    </row>
    <row r="142" spans="1:14" s="40" customFormat="1" x14ac:dyDescent="0.25">
      <c r="A142" s="38"/>
      <c r="B142" s="41" t="s">
        <v>119</v>
      </c>
      <c r="C142" s="4" t="s">
        <v>23</v>
      </c>
      <c r="D142" s="120">
        <v>2</v>
      </c>
      <c r="E142" s="120"/>
      <c r="F142" s="118"/>
      <c r="G142" s="116"/>
      <c r="H142" s="118"/>
      <c r="I142" s="116"/>
      <c r="J142" s="118"/>
      <c r="K142" s="98"/>
      <c r="L142" s="83" t="s">
        <v>182</v>
      </c>
      <c r="M142" s="24"/>
    </row>
    <row r="143" spans="1:14" s="40" customFormat="1" x14ac:dyDescent="0.25">
      <c r="A143" s="38"/>
      <c r="B143" s="41" t="s">
        <v>58</v>
      </c>
      <c r="C143" s="4" t="s">
        <v>23</v>
      </c>
      <c r="D143" s="120">
        <v>2</v>
      </c>
      <c r="E143" s="120"/>
      <c r="F143" s="120"/>
      <c r="G143" s="120"/>
      <c r="H143" s="120"/>
      <c r="I143" s="120"/>
      <c r="J143" s="120"/>
      <c r="K143" s="98"/>
      <c r="L143" s="83" t="str">
        <f>IF(F143&gt;0,"GWP","კონტრაქტორი")</f>
        <v>კონტრაქტორი</v>
      </c>
      <c r="M143" s="24"/>
    </row>
    <row r="144" spans="1:14" s="40" customFormat="1" x14ac:dyDescent="0.25">
      <c r="A144" s="54"/>
      <c r="B144" s="72" t="s">
        <v>120</v>
      </c>
      <c r="C144" s="52" t="s">
        <v>23</v>
      </c>
      <c r="D144" s="120">
        <v>2</v>
      </c>
      <c r="E144" s="120"/>
      <c r="F144" s="120"/>
      <c r="G144" s="120"/>
      <c r="H144" s="120"/>
      <c r="I144" s="120"/>
      <c r="J144" s="120"/>
      <c r="K144" s="121"/>
      <c r="L144" s="83" t="s">
        <v>182</v>
      </c>
      <c r="M144" s="24"/>
    </row>
    <row r="145" spans="1:13" s="40" customFormat="1" x14ac:dyDescent="0.25">
      <c r="A145" s="38"/>
      <c r="B145" s="41" t="s">
        <v>34</v>
      </c>
      <c r="C145" s="4" t="s">
        <v>18</v>
      </c>
      <c r="D145" s="118">
        <v>1.2994607400000002</v>
      </c>
      <c r="E145" s="120"/>
      <c r="F145" s="118"/>
      <c r="G145" s="116"/>
      <c r="H145" s="118"/>
      <c r="I145" s="116"/>
      <c r="J145" s="118"/>
      <c r="K145" s="98"/>
      <c r="L145" s="83" t="s">
        <v>182</v>
      </c>
      <c r="M145" s="24"/>
    </row>
    <row r="146" spans="1:13" s="40" customFormat="1" x14ac:dyDescent="0.25">
      <c r="A146" s="38"/>
      <c r="B146" s="41" t="s">
        <v>35</v>
      </c>
      <c r="C146" s="4" t="s">
        <v>13</v>
      </c>
      <c r="D146" s="118">
        <v>54.709780199999997</v>
      </c>
      <c r="E146" s="116"/>
      <c r="F146" s="118"/>
      <c r="G146" s="116"/>
      <c r="H146" s="118"/>
      <c r="I146" s="116"/>
      <c r="J146" s="118"/>
      <c r="K146" s="98"/>
      <c r="L146" s="83" t="s">
        <v>182</v>
      </c>
      <c r="M146" s="24"/>
    </row>
    <row r="147" spans="1:13" s="40" customFormat="1" x14ac:dyDescent="0.25">
      <c r="A147" s="38">
        <v>9</v>
      </c>
      <c r="B147" s="47" t="s">
        <v>121</v>
      </c>
      <c r="C147" s="4" t="s">
        <v>122</v>
      </c>
      <c r="D147" s="125">
        <v>60</v>
      </c>
      <c r="E147" s="116"/>
      <c r="F147" s="118"/>
      <c r="G147" s="116"/>
      <c r="H147" s="118"/>
      <c r="I147" s="116"/>
      <c r="J147" s="118"/>
      <c r="K147" s="98"/>
      <c r="L147" s="26"/>
      <c r="M147" s="24"/>
    </row>
    <row r="148" spans="1:13" s="40" customFormat="1" x14ac:dyDescent="0.25">
      <c r="A148" s="38"/>
      <c r="B148" s="41" t="s">
        <v>9</v>
      </c>
      <c r="C148" s="4" t="s">
        <v>10</v>
      </c>
      <c r="D148" s="118">
        <v>20.16</v>
      </c>
      <c r="E148" s="116"/>
      <c r="F148" s="118"/>
      <c r="G148" s="120"/>
      <c r="H148" s="118"/>
      <c r="I148" s="116"/>
      <c r="J148" s="118"/>
      <c r="K148" s="98"/>
      <c r="L148" s="84" t="s">
        <v>181</v>
      </c>
      <c r="M148" s="24"/>
    </row>
    <row r="149" spans="1:13" s="40" customFormat="1" x14ac:dyDescent="0.25">
      <c r="A149" s="38"/>
      <c r="B149" s="41" t="s">
        <v>20</v>
      </c>
      <c r="C149" s="4" t="s">
        <v>13</v>
      </c>
      <c r="D149" s="118">
        <v>0.89999999999999991</v>
      </c>
      <c r="E149" s="116"/>
      <c r="F149" s="118"/>
      <c r="G149" s="116"/>
      <c r="H149" s="118"/>
      <c r="I149" s="116"/>
      <c r="J149" s="118"/>
      <c r="K149" s="98"/>
      <c r="L149" s="84" t="s">
        <v>181</v>
      </c>
      <c r="M149" s="24"/>
    </row>
    <row r="150" spans="1:13" s="40" customFormat="1" x14ac:dyDescent="0.25">
      <c r="A150" s="38"/>
      <c r="B150" s="41" t="s">
        <v>123</v>
      </c>
      <c r="C150" s="4" t="s">
        <v>124</v>
      </c>
      <c r="D150" s="126">
        <v>0.14399999999999999</v>
      </c>
      <c r="E150" s="118"/>
      <c r="F150" s="118"/>
      <c r="G150" s="116"/>
      <c r="H150" s="118"/>
      <c r="I150" s="116"/>
      <c r="J150" s="118"/>
      <c r="K150" s="98"/>
      <c r="L150" s="83" t="s">
        <v>182</v>
      </c>
      <c r="M150" s="24"/>
    </row>
    <row r="151" spans="1:13" s="40" customFormat="1" x14ac:dyDescent="0.25">
      <c r="A151" s="38"/>
      <c r="B151" s="41" t="s">
        <v>21</v>
      </c>
      <c r="C151" s="4" t="s">
        <v>13</v>
      </c>
      <c r="D151" s="118">
        <v>1.3679999999999999</v>
      </c>
      <c r="E151" s="116"/>
      <c r="F151" s="118"/>
      <c r="G151" s="116"/>
      <c r="H151" s="118"/>
      <c r="I151" s="116"/>
      <c r="J151" s="118"/>
      <c r="K151" s="98"/>
      <c r="L151" s="83" t="s">
        <v>182</v>
      </c>
      <c r="M151" s="24"/>
    </row>
    <row r="152" spans="1:13" s="40" customFormat="1" ht="15.75" x14ac:dyDescent="0.25">
      <c r="A152" s="38">
        <v>10</v>
      </c>
      <c r="B152" s="73" t="s">
        <v>175</v>
      </c>
      <c r="C152" s="4" t="s">
        <v>170</v>
      </c>
      <c r="D152" s="141">
        <v>72</v>
      </c>
      <c r="E152" s="116"/>
      <c r="F152" s="118"/>
      <c r="G152" s="116"/>
      <c r="H152" s="118"/>
      <c r="I152" s="116"/>
      <c r="J152" s="142"/>
      <c r="K152" s="143"/>
      <c r="L152" s="26"/>
      <c r="M152" s="24"/>
    </row>
    <row r="153" spans="1:13" s="40" customFormat="1" x14ac:dyDescent="0.25">
      <c r="A153" s="38"/>
      <c r="B153" s="41" t="s">
        <v>125</v>
      </c>
      <c r="C153" s="4" t="s">
        <v>11</v>
      </c>
      <c r="D153" s="118">
        <v>122.39999999999999</v>
      </c>
      <c r="E153" s="116"/>
      <c r="F153" s="118"/>
      <c r="G153" s="118"/>
      <c r="H153" s="118"/>
      <c r="I153" s="118"/>
      <c r="J153" s="118"/>
      <c r="K153" s="119"/>
      <c r="L153" s="84" t="s">
        <v>181</v>
      </c>
      <c r="M153" s="24"/>
    </row>
    <row r="154" spans="1:13" s="68" customFormat="1" ht="15.75" x14ac:dyDescent="0.25">
      <c r="A154" s="29">
        <v>11</v>
      </c>
      <c r="B154" s="33" t="s">
        <v>166</v>
      </c>
      <c r="C154" s="2" t="s">
        <v>170</v>
      </c>
      <c r="D154" s="110">
        <v>15</v>
      </c>
      <c r="E154" s="104"/>
      <c r="F154" s="103"/>
      <c r="G154" s="104"/>
      <c r="H154" s="103"/>
      <c r="I154" s="104"/>
      <c r="J154" s="103"/>
      <c r="K154" s="98"/>
      <c r="L154" s="26"/>
      <c r="M154" s="24"/>
    </row>
    <row r="155" spans="1:13" s="68" customFormat="1" x14ac:dyDescent="0.25">
      <c r="A155" s="29"/>
      <c r="B155" s="19" t="s">
        <v>9</v>
      </c>
      <c r="C155" s="2" t="s">
        <v>10</v>
      </c>
      <c r="D155" s="103">
        <v>2.0100000000000002</v>
      </c>
      <c r="E155" s="104"/>
      <c r="F155" s="103"/>
      <c r="G155" s="105"/>
      <c r="H155" s="103"/>
      <c r="I155" s="104"/>
      <c r="J155" s="103"/>
      <c r="K155" s="98"/>
      <c r="L155" s="84" t="s">
        <v>181</v>
      </c>
      <c r="M155" s="24"/>
    </row>
    <row r="156" spans="1:13" s="68" customFormat="1" x14ac:dyDescent="0.25">
      <c r="A156" s="29"/>
      <c r="B156" s="19" t="s">
        <v>16</v>
      </c>
      <c r="C156" s="2" t="s">
        <v>11</v>
      </c>
      <c r="D156" s="103">
        <v>0.43635000000000002</v>
      </c>
      <c r="E156" s="104"/>
      <c r="F156" s="103"/>
      <c r="G156" s="103"/>
      <c r="H156" s="103"/>
      <c r="I156" s="103"/>
      <c r="J156" s="103"/>
      <c r="K156" s="98"/>
      <c r="L156" s="84" t="s">
        <v>181</v>
      </c>
      <c r="M156" s="24"/>
    </row>
    <row r="157" spans="1:13" s="68" customFormat="1" x14ac:dyDescent="0.25">
      <c r="A157" s="29"/>
      <c r="B157" s="19" t="s">
        <v>17</v>
      </c>
      <c r="C157" s="2" t="s">
        <v>11</v>
      </c>
      <c r="D157" s="103">
        <v>1.9500000000000002</v>
      </c>
      <c r="E157" s="104"/>
      <c r="F157" s="103"/>
      <c r="G157" s="103"/>
      <c r="H157" s="103"/>
      <c r="I157" s="103"/>
      <c r="J157" s="103"/>
      <c r="K157" s="98"/>
      <c r="L157" s="84" t="s">
        <v>181</v>
      </c>
      <c r="M157" s="24"/>
    </row>
    <row r="158" spans="1:13" s="68" customFormat="1" x14ac:dyDescent="0.25">
      <c r="A158" s="34"/>
      <c r="B158" s="74" t="s">
        <v>126</v>
      </c>
      <c r="C158" s="2" t="s">
        <v>18</v>
      </c>
      <c r="D158" s="103">
        <v>16.5</v>
      </c>
      <c r="E158" s="95"/>
      <c r="F158" s="105"/>
      <c r="G158" s="105"/>
      <c r="H158" s="105"/>
      <c r="I158" s="105"/>
      <c r="J158" s="105"/>
      <c r="K158" s="98"/>
      <c r="L158" s="83" t="s">
        <v>182</v>
      </c>
      <c r="M158" s="24"/>
    </row>
    <row r="159" spans="1:13" s="68" customFormat="1" ht="15.75" x14ac:dyDescent="0.25">
      <c r="A159" s="29">
        <v>12</v>
      </c>
      <c r="B159" s="33" t="s">
        <v>165</v>
      </c>
      <c r="C159" s="2" t="s">
        <v>170</v>
      </c>
      <c r="D159" s="110">
        <v>236.7</v>
      </c>
      <c r="E159" s="104"/>
      <c r="F159" s="103"/>
      <c r="G159" s="104"/>
      <c r="H159" s="103"/>
      <c r="I159" s="104"/>
      <c r="J159" s="103"/>
      <c r="K159" s="98"/>
      <c r="L159" s="26"/>
      <c r="M159" s="24"/>
    </row>
    <row r="160" spans="1:13" s="68" customFormat="1" x14ac:dyDescent="0.25">
      <c r="A160" s="29"/>
      <c r="B160" s="19" t="s">
        <v>9</v>
      </c>
      <c r="C160" s="2" t="s">
        <v>10</v>
      </c>
      <c r="D160" s="105">
        <v>31.7178</v>
      </c>
      <c r="E160" s="104"/>
      <c r="F160" s="103"/>
      <c r="G160" s="105"/>
      <c r="H160" s="103"/>
      <c r="I160" s="104"/>
      <c r="J160" s="103"/>
      <c r="K160" s="98"/>
      <c r="L160" s="84" t="s">
        <v>181</v>
      </c>
      <c r="M160" s="24"/>
    </row>
    <row r="161" spans="1:235" s="68" customFormat="1" x14ac:dyDescent="0.25">
      <c r="A161" s="29"/>
      <c r="B161" s="19" t="s">
        <v>16</v>
      </c>
      <c r="C161" s="2" t="s">
        <v>11</v>
      </c>
      <c r="D161" s="103">
        <v>6.8856029999999997</v>
      </c>
      <c r="E161" s="104"/>
      <c r="F161" s="103"/>
      <c r="G161" s="103"/>
      <c r="H161" s="103"/>
      <c r="I161" s="103"/>
      <c r="J161" s="103"/>
      <c r="K161" s="98"/>
      <c r="L161" s="84" t="s">
        <v>181</v>
      </c>
      <c r="M161" s="24"/>
    </row>
    <row r="162" spans="1:235" s="68" customFormat="1" x14ac:dyDescent="0.25">
      <c r="A162" s="29"/>
      <c r="B162" s="19" t="s">
        <v>17</v>
      </c>
      <c r="C162" s="2" t="s">
        <v>11</v>
      </c>
      <c r="D162" s="103">
        <v>30.771000000000001</v>
      </c>
      <c r="E162" s="104"/>
      <c r="F162" s="103"/>
      <c r="G162" s="103"/>
      <c r="H162" s="103"/>
      <c r="I162" s="103"/>
      <c r="J162" s="103"/>
      <c r="K162" s="98"/>
      <c r="L162" s="84" t="s">
        <v>181</v>
      </c>
      <c r="M162" s="24"/>
    </row>
    <row r="163" spans="1:235" s="68" customFormat="1" ht="15.75" x14ac:dyDescent="0.25">
      <c r="A163" s="34"/>
      <c r="B163" s="19" t="s">
        <v>127</v>
      </c>
      <c r="C163" s="2" t="s">
        <v>170</v>
      </c>
      <c r="D163" s="105">
        <v>260.37</v>
      </c>
      <c r="E163" s="105"/>
      <c r="F163" s="103"/>
      <c r="G163" s="104"/>
      <c r="H163" s="103"/>
      <c r="I163" s="104"/>
      <c r="J163" s="103"/>
      <c r="K163" s="98"/>
      <c r="L163" s="83" t="s">
        <v>182</v>
      </c>
      <c r="M163" s="24"/>
    </row>
    <row r="164" spans="1:235" ht="15.75" x14ac:dyDescent="0.25">
      <c r="A164" s="29">
        <v>13</v>
      </c>
      <c r="B164" s="32" t="s">
        <v>41</v>
      </c>
      <c r="C164" s="2" t="s">
        <v>172</v>
      </c>
      <c r="D164" s="110">
        <v>72</v>
      </c>
      <c r="E164" s="104"/>
      <c r="F164" s="103"/>
      <c r="G164" s="104"/>
      <c r="H164" s="103"/>
      <c r="I164" s="104"/>
      <c r="J164" s="103"/>
      <c r="K164" s="98"/>
      <c r="L164" s="26"/>
      <c r="M164" s="24"/>
    </row>
    <row r="165" spans="1:235" x14ac:dyDescent="0.25">
      <c r="A165" s="29"/>
      <c r="B165" s="19" t="s">
        <v>33</v>
      </c>
      <c r="C165" s="2" t="s">
        <v>10</v>
      </c>
      <c r="D165" s="103">
        <v>13.492799999999999</v>
      </c>
      <c r="E165" s="104"/>
      <c r="F165" s="103"/>
      <c r="G165" s="105"/>
      <c r="H165" s="103"/>
      <c r="I165" s="104"/>
      <c r="J165" s="103"/>
      <c r="K165" s="98"/>
      <c r="L165" s="84" t="s">
        <v>181</v>
      </c>
      <c r="M165" s="24"/>
    </row>
    <row r="166" spans="1:235" x14ac:dyDescent="0.25">
      <c r="A166" s="29"/>
      <c r="B166" s="19" t="s">
        <v>42</v>
      </c>
      <c r="C166" s="2" t="s">
        <v>43</v>
      </c>
      <c r="D166" s="103">
        <v>1.0656000000000001</v>
      </c>
      <c r="E166" s="104"/>
      <c r="F166" s="103"/>
      <c r="G166" s="104"/>
      <c r="H166" s="103"/>
      <c r="I166" s="104"/>
      <c r="J166" s="103"/>
      <c r="K166" s="98"/>
      <c r="L166" s="84" t="s">
        <v>181</v>
      </c>
      <c r="M166" s="24"/>
    </row>
    <row r="167" spans="1:235" x14ac:dyDescent="0.25">
      <c r="A167" s="29"/>
      <c r="B167" s="19" t="s">
        <v>44</v>
      </c>
      <c r="C167" s="2" t="s">
        <v>15</v>
      </c>
      <c r="D167" s="103">
        <v>10.295999999999999</v>
      </c>
      <c r="E167" s="105"/>
      <c r="F167" s="103"/>
      <c r="G167" s="104"/>
      <c r="H167" s="103"/>
      <c r="I167" s="104"/>
      <c r="J167" s="103"/>
      <c r="K167" s="98"/>
      <c r="L167" s="83" t="s">
        <v>182</v>
      </c>
      <c r="M167" s="24"/>
      <c r="N167" s="68"/>
      <c r="O167" s="68"/>
      <c r="P167" s="68"/>
      <c r="Q167" s="68"/>
      <c r="R167" s="68"/>
      <c r="S167" s="68"/>
      <c r="T167" s="68"/>
      <c r="U167" s="68"/>
      <c r="V167" s="68"/>
      <c r="W167" s="68"/>
      <c r="X167" s="68"/>
      <c r="Y167" s="68"/>
      <c r="Z167" s="68"/>
      <c r="AA167" s="68"/>
      <c r="AB167" s="68"/>
      <c r="AC167" s="68"/>
      <c r="AD167" s="68"/>
      <c r="AE167" s="68"/>
      <c r="AF167" s="68"/>
      <c r="AG167" s="68"/>
      <c r="AH167" s="68"/>
      <c r="AI167" s="68"/>
      <c r="AJ167" s="68"/>
      <c r="AK167" s="68"/>
      <c r="AL167" s="68"/>
      <c r="AM167" s="68"/>
      <c r="AN167" s="68"/>
      <c r="AO167" s="68"/>
      <c r="AP167" s="68"/>
      <c r="AQ167" s="68"/>
      <c r="AR167" s="68"/>
      <c r="AS167" s="68"/>
      <c r="AT167" s="68"/>
      <c r="AU167" s="68"/>
      <c r="AV167" s="68"/>
      <c r="AW167" s="68"/>
      <c r="AX167" s="68"/>
      <c r="AY167" s="68"/>
      <c r="AZ167" s="68"/>
      <c r="BA167" s="68"/>
      <c r="BB167" s="68"/>
      <c r="BC167" s="68"/>
      <c r="BD167" s="68"/>
      <c r="BE167" s="68"/>
      <c r="BF167" s="68"/>
      <c r="BG167" s="68"/>
      <c r="BH167" s="68"/>
      <c r="BI167" s="68"/>
      <c r="BJ167" s="68"/>
      <c r="BK167" s="68"/>
      <c r="BL167" s="68"/>
      <c r="BM167" s="68"/>
      <c r="BN167" s="68"/>
      <c r="BO167" s="68"/>
      <c r="BP167" s="68"/>
      <c r="BQ167" s="68"/>
      <c r="BR167" s="68"/>
      <c r="BS167" s="68"/>
      <c r="BT167" s="68"/>
      <c r="BU167" s="68"/>
      <c r="BV167" s="68"/>
      <c r="BW167" s="68"/>
      <c r="BX167" s="68"/>
      <c r="BY167" s="68"/>
      <c r="BZ167" s="68"/>
      <c r="CA167" s="68"/>
      <c r="CB167" s="68"/>
      <c r="CC167" s="68"/>
      <c r="CD167" s="68"/>
      <c r="CE167" s="68"/>
      <c r="CF167" s="68"/>
      <c r="CG167" s="68"/>
      <c r="CH167" s="68"/>
      <c r="CI167" s="68"/>
      <c r="CJ167" s="68"/>
      <c r="CK167" s="68"/>
      <c r="CL167" s="68"/>
      <c r="CM167" s="68"/>
      <c r="CN167" s="68"/>
      <c r="CO167" s="68"/>
      <c r="CP167" s="68"/>
      <c r="CQ167" s="68"/>
      <c r="CR167" s="68"/>
      <c r="CS167" s="68"/>
      <c r="CT167" s="68"/>
      <c r="CU167" s="68"/>
      <c r="CV167" s="68"/>
      <c r="CW167" s="68"/>
      <c r="CX167" s="68"/>
      <c r="CY167" s="68"/>
      <c r="CZ167" s="68"/>
      <c r="DA167" s="68"/>
      <c r="DB167" s="68"/>
      <c r="DC167" s="68"/>
      <c r="DD167" s="68"/>
      <c r="DE167" s="68"/>
      <c r="DF167" s="68"/>
      <c r="DG167" s="68"/>
      <c r="DH167" s="68"/>
      <c r="DI167" s="68"/>
      <c r="DJ167" s="68"/>
      <c r="DK167" s="68"/>
      <c r="DL167" s="68"/>
      <c r="DM167" s="68"/>
      <c r="DN167" s="68"/>
      <c r="DO167" s="68"/>
      <c r="DP167" s="68"/>
      <c r="DQ167" s="68"/>
      <c r="DR167" s="68"/>
      <c r="DS167" s="68"/>
      <c r="DT167" s="68"/>
      <c r="DU167" s="68"/>
      <c r="DV167" s="68"/>
      <c r="DW167" s="68"/>
      <c r="DX167" s="68"/>
      <c r="DY167" s="68"/>
      <c r="DZ167" s="68"/>
      <c r="EA167" s="68"/>
      <c r="EB167" s="68"/>
      <c r="EC167" s="68"/>
      <c r="ED167" s="68"/>
      <c r="EE167" s="68"/>
      <c r="EF167" s="68"/>
      <c r="EG167" s="68"/>
      <c r="EH167" s="68"/>
      <c r="EI167" s="68"/>
      <c r="EJ167" s="68"/>
      <c r="EK167" s="68"/>
      <c r="EL167" s="68"/>
      <c r="EM167" s="68"/>
      <c r="EN167" s="68"/>
      <c r="EO167" s="68"/>
      <c r="EP167" s="68"/>
      <c r="EQ167" s="68"/>
      <c r="ER167" s="68"/>
      <c r="ES167" s="68"/>
      <c r="ET167" s="68"/>
      <c r="EU167" s="68"/>
      <c r="EV167" s="68"/>
      <c r="EW167" s="68"/>
      <c r="EX167" s="68"/>
      <c r="EY167" s="68"/>
      <c r="EZ167" s="68"/>
      <c r="FA167" s="68"/>
      <c r="FB167" s="68"/>
      <c r="FC167" s="68"/>
      <c r="FD167" s="68"/>
      <c r="FE167" s="68"/>
      <c r="FF167" s="68"/>
      <c r="FG167" s="68"/>
      <c r="FH167" s="68"/>
      <c r="FI167" s="68"/>
      <c r="FJ167" s="68"/>
      <c r="FK167" s="68"/>
      <c r="FL167" s="68"/>
      <c r="FM167" s="68"/>
      <c r="FN167" s="68"/>
      <c r="FO167" s="68"/>
      <c r="FP167" s="68"/>
      <c r="FQ167" s="68"/>
      <c r="FR167" s="68"/>
      <c r="FS167" s="68"/>
      <c r="FT167" s="68"/>
      <c r="FU167" s="68"/>
      <c r="FV167" s="68"/>
      <c r="FW167" s="68"/>
      <c r="FX167" s="68"/>
      <c r="FY167" s="68"/>
      <c r="FZ167" s="68"/>
      <c r="GA167" s="68"/>
      <c r="GB167" s="68"/>
      <c r="GC167" s="68"/>
      <c r="GD167" s="68"/>
      <c r="GE167" s="68"/>
      <c r="GF167" s="68"/>
      <c r="GG167" s="68"/>
      <c r="GH167" s="68"/>
      <c r="GI167" s="68"/>
      <c r="GJ167" s="68"/>
      <c r="GK167" s="68"/>
      <c r="GL167" s="68"/>
      <c r="GM167" s="68"/>
      <c r="GN167" s="68"/>
      <c r="GO167" s="68"/>
      <c r="GP167" s="68"/>
      <c r="GQ167" s="68"/>
      <c r="GR167" s="68"/>
      <c r="GS167" s="68"/>
      <c r="GT167" s="68"/>
      <c r="GU167" s="68"/>
      <c r="GV167" s="68"/>
      <c r="GW167" s="68"/>
      <c r="GX167" s="68"/>
      <c r="GY167" s="68"/>
      <c r="GZ167" s="68"/>
      <c r="HA167" s="68"/>
      <c r="HB167" s="68"/>
      <c r="HC167" s="68"/>
      <c r="HD167" s="68"/>
      <c r="HE167" s="68"/>
      <c r="HF167" s="68"/>
      <c r="HG167" s="68"/>
      <c r="HH167" s="68"/>
      <c r="HI167" s="68"/>
      <c r="HJ167" s="68"/>
      <c r="HK167" s="68"/>
      <c r="HL167" s="68"/>
      <c r="HM167" s="68"/>
      <c r="HN167" s="68"/>
      <c r="HO167" s="68"/>
      <c r="HP167" s="68"/>
      <c r="HQ167" s="68"/>
      <c r="HR167" s="68"/>
      <c r="HS167" s="68"/>
      <c r="HT167" s="68"/>
      <c r="HU167" s="68"/>
      <c r="HV167" s="68"/>
      <c r="HW167" s="68"/>
      <c r="HX167" s="68"/>
      <c r="HY167" s="68"/>
      <c r="HZ167" s="68"/>
      <c r="IA167" s="68"/>
    </row>
    <row r="168" spans="1:235" x14ac:dyDescent="0.25">
      <c r="A168" s="29"/>
      <c r="B168" s="19" t="s">
        <v>45</v>
      </c>
      <c r="C168" s="2" t="s">
        <v>15</v>
      </c>
      <c r="D168" s="103">
        <v>6.8687999999999985</v>
      </c>
      <c r="E168" s="105"/>
      <c r="F168" s="103"/>
      <c r="G168" s="104"/>
      <c r="H168" s="103"/>
      <c r="I168" s="104"/>
      <c r="J168" s="103"/>
      <c r="K168" s="98"/>
      <c r="L168" s="83" t="s">
        <v>182</v>
      </c>
      <c r="M168" s="24"/>
      <c r="N168" s="68"/>
      <c r="O168" s="68"/>
      <c r="P168" s="68"/>
      <c r="Q168" s="68"/>
      <c r="R168" s="68"/>
      <c r="S168" s="68"/>
      <c r="T168" s="68"/>
      <c r="U168" s="68"/>
      <c r="V168" s="68"/>
      <c r="W168" s="68"/>
      <c r="X168" s="68"/>
      <c r="Y168" s="68"/>
      <c r="Z168" s="68"/>
      <c r="AA168" s="68"/>
      <c r="AB168" s="68"/>
      <c r="AC168" s="68"/>
      <c r="AD168" s="68"/>
      <c r="AE168" s="68"/>
      <c r="AF168" s="68"/>
      <c r="AG168" s="68"/>
      <c r="AH168" s="68"/>
      <c r="AI168" s="68"/>
      <c r="AJ168" s="68"/>
      <c r="AK168" s="68"/>
      <c r="AL168" s="68"/>
      <c r="AM168" s="68"/>
      <c r="AN168" s="68"/>
      <c r="AO168" s="68"/>
      <c r="AP168" s="68"/>
      <c r="AQ168" s="68"/>
      <c r="AR168" s="68"/>
      <c r="AS168" s="68"/>
      <c r="AT168" s="68"/>
      <c r="AU168" s="68"/>
      <c r="AV168" s="68"/>
      <c r="AW168" s="68"/>
      <c r="AX168" s="68"/>
      <c r="AY168" s="68"/>
      <c r="AZ168" s="68"/>
      <c r="BA168" s="68"/>
      <c r="BB168" s="68"/>
      <c r="BC168" s="68"/>
      <c r="BD168" s="68"/>
      <c r="BE168" s="68"/>
      <c r="BF168" s="68"/>
      <c r="BG168" s="68"/>
      <c r="BH168" s="68"/>
      <c r="BI168" s="68"/>
      <c r="BJ168" s="68"/>
      <c r="BK168" s="68"/>
      <c r="BL168" s="68"/>
      <c r="BM168" s="68"/>
      <c r="BN168" s="68"/>
      <c r="BO168" s="68"/>
      <c r="BP168" s="68"/>
      <c r="BQ168" s="68"/>
      <c r="BR168" s="68"/>
      <c r="BS168" s="68"/>
      <c r="BT168" s="68"/>
      <c r="BU168" s="68"/>
      <c r="BV168" s="68"/>
      <c r="BW168" s="68"/>
      <c r="BX168" s="68"/>
      <c r="BY168" s="68"/>
      <c r="BZ168" s="68"/>
      <c r="CA168" s="68"/>
      <c r="CB168" s="68"/>
      <c r="CC168" s="68"/>
      <c r="CD168" s="68"/>
      <c r="CE168" s="68"/>
      <c r="CF168" s="68"/>
      <c r="CG168" s="68"/>
      <c r="CH168" s="68"/>
      <c r="CI168" s="68"/>
      <c r="CJ168" s="68"/>
      <c r="CK168" s="68"/>
      <c r="CL168" s="68"/>
      <c r="CM168" s="68"/>
      <c r="CN168" s="68"/>
      <c r="CO168" s="68"/>
      <c r="CP168" s="68"/>
      <c r="CQ168" s="68"/>
      <c r="CR168" s="68"/>
      <c r="CS168" s="68"/>
      <c r="CT168" s="68"/>
      <c r="CU168" s="68"/>
      <c r="CV168" s="68"/>
      <c r="CW168" s="68"/>
      <c r="CX168" s="68"/>
      <c r="CY168" s="68"/>
      <c r="CZ168" s="68"/>
      <c r="DA168" s="68"/>
      <c r="DB168" s="68"/>
      <c r="DC168" s="68"/>
      <c r="DD168" s="68"/>
      <c r="DE168" s="68"/>
      <c r="DF168" s="68"/>
      <c r="DG168" s="68"/>
      <c r="DH168" s="68"/>
      <c r="DI168" s="68"/>
      <c r="DJ168" s="68"/>
      <c r="DK168" s="68"/>
      <c r="DL168" s="68"/>
      <c r="DM168" s="68"/>
      <c r="DN168" s="68"/>
      <c r="DO168" s="68"/>
      <c r="DP168" s="68"/>
      <c r="DQ168" s="68"/>
      <c r="DR168" s="68"/>
      <c r="DS168" s="68"/>
      <c r="DT168" s="68"/>
      <c r="DU168" s="68"/>
      <c r="DV168" s="68"/>
      <c r="DW168" s="68"/>
      <c r="DX168" s="68"/>
      <c r="DY168" s="68"/>
      <c r="DZ168" s="68"/>
      <c r="EA168" s="68"/>
      <c r="EB168" s="68"/>
      <c r="EC168" s="68"/>
      <c r="ED168" s="68"/>
      <c r="EE168" s="68"/>
      <c r="EF168" s="68"/>
      <c r="EG168" s="68"/>
      <c r="EH168" s="68"/>
      <c r="EI168" s="68"/>
      <c r="EJ168" s="68"/>
      <c r="EK168" s="68"/>
      <c r="EL168" s="68"/>
      <c r="EM168" s="68"/>
      <c r="EN168" s="68"/>
      <c r="EO168" s="68"/>
      <c r="EP168" s="68"/>
      <c r="EQ168" s="68"/>
      <c r="ER168" s="68"/>
      <c r="ES168" s="68"/>
      <c r="ET168" s="68"/>
      <c r="EU168" s="68"/>
      <c r="EV168" s="68"/>
      <c r="EW168" s="68"/>
      <c r="EX168" s="68"/>
      <c r="EY168" s="68"/>
      <c r="EZ168" s="68"/>
      <c r="FA168" s="68"/>
      <c r="FB168" s="68"/>
      <c r="FC168" s="68"/>
      <c r="FD168" s="68"/>
      <c r="FE168" s="68"/>
      <c r="FF168" s="68"/>
      <c r="FG168" s="68"/>
      <c r="FH168" s="68"/>
      <c r="FI168" s="68"/>
      <c r="FJ168" s="68"/>
      <c r="FK168" s="68"/>
      <c r="FL168" s="68"/>
      <c r="FM168" s="68"/>
      <c r="FN168" s="68"/>
      <c r="FO168" s="68"/>
      <c r="FP168" s="68"/>
      <c r="FQ168" s="68"/>
      <c r="FR168" s="68"/>
      <c r="FS168" s="68"/>
      <c r="FT168" s="68"/>
      <c r="FU168" s="68"/>
      <c r="FV168" s="68"/>
      <c r="FW168" s="68"/>
      <c r="FX168" s="68"/>
      <c r="FY168" s="68"/>
      <c r="FZ168" s="68"/>
      <c r="GA168" s="68"/>
      <c r="GB168" s="68"/>
      <c r="GC168" s="68"/>
      <c r="GD168" s="68"/>
      <c r="GE168" s="68"/>
      <c r="GF168" s="68"/>
      <c r="GG168" s="68"/>
      <c r="GH168" s="68"/>
      <c r="GI168" s="68"/>
      <c r="GJ168" s="68"/>
      <c r="GK168" s="68"/>
      <c r="GL168" s="68"/>
      <c r="GM168" s="68"/>
      <c r="GN168" s="68"/>
      <c r="GO168" s="68"/>
      <c r="GP168" s="68"/>
      <c r="GQ168" s="68"/>
      <c r="GR168" s="68"/>
      <c r="GS168" s="68"/>
      <c r="GT168" s="68"/>
      <c r="GU168" s="68"/>
      <c r="GV168" s="68"/>
      <c r="GW168" s="68"/>
      <c r="GX168" s="68"/>
      <c r="GY168" s="68"/>
      <c r="GZ168" s="68"/>
      <c r="HA168" s="68"/>
      <c r="HB168" s="68"/>
      <c r="HC168" s="68"/>
      <c r="HD168" s="68"/>
      <c r="HE168" s="68"/>
      <c r="HF168" s="68"/>
      <c r="HG168" s="68"/>
      <c r="HH168" s="68"/>
      <c r="HI168" s="68"/>
      <c r="HJ168" s="68"/>
      <c r="HK168" s="68"/>
      <c r="HL168" s="68"/>
      <c r="HM168" s="68"/>
      <c r="HN168" s="68"/>
      <c r="HO168" s="68"/>
      <c r="HP168" s="68"/>
      <c r="HQ168" s="68"/>
      <c r="HR168" s="68"/>
      <c r="HS168" s="68"/>
      <c r="HT168" s="68"/>
      <c r="HU168" s="68"/>
      <c r="HV168" s="68"/>
      <c r="HW168" s="68"/>
      <c r="HX168" s="68"/>
      <c r="HY168" s="68"/>
      <c r="HZ168" s="68"/>
      <c r="IA168" s="68"/>
    </row>
    <row r="169" spans="1:235" x14ac:dyDescent="0.25">
      <c r="A169" s="29"/>
      <c r="B169" s="19" t="s">
        <v>46</v>
      </c>
      <c r="C169" s="2" t="s">
        <v>15</v>
      </c>
      <c r="D169" s="107">
        <v>8.6399999999999991E-2</v>
      </c>
      <c r="E169" s="105"/>
      <c r="F169" s="103"/>
      <c r="G169" s="104"/>
      <c r="H169" s="103"/>
      <c r="I169" s="104"/>
      <c r="J169" s="103"/>
      <c r="K169" s="98"/>
      <c r="L169" s="83" t="s">
        <v>182</v>
      </c>
      <c r="M169" s="24"/>
      <c r="N169" s="68"/>
      <c r="O169" s="68"/>
      <c r="P169" s="68"/>
      <c r="Q169" s="68"/>
      <c r="R169" s="68"/>
      <c r="S169" s="68"/>
      <c r="T169" s="68"/>
      <c r="U169" s="68"/>
      <c r="V169" s="68"/>
      <c r="W169" s="68"/>
      <c r="X169" s="68"/>
      <c r="Y169" s="68"/>
      <c r="Z169" s="68"/>
      <c r="AA169" s="68"/>
      <c r="AB169" s="68"/>
      <c r="AC169" s="68"/>
      <c r="AD169" s="68"/>
      <c r="AE169" s="68"/>
      <c r="AF169" s="68"/>
      <c r="AG169" s="68"/>
      <c r="AH169" s="68"/>
      <c r="AI169" s="68"/>
      <c r="AJ169" s="68"/>
      <c r="AK169" s="68"/>
      <c r="AL169" s="68"/>
      <c r="AM169" s="68"/>
      <c r="AN169" s="68"/>
      <c r="AO169" s="68"/>
      <c r="AP169" s="68"/>
      <c r="AQ169" s="68"/>
      <c r="AR169" s="68"/>
      <c r="AS169" s="68"/>
      <c r="AT169" s="68"/>
      <c r="AU169" s="68"/>
      <c r="AV169" s="68"/>
      <c r="AW169" s="68"/>
      <c r="AX169" s="68"/>
      <c r="AY169" s="68"/>
      <c r="AZ169" s="68"/>
      <c r="BA169" s="68"/>
      <c r="BB169" s="68"/>
      <c r="BC169" s="68"/>
      <c r="BD169" s="68"/>
      <c r="BE169" s="68"/>
      <c r="BF169" s="68"/>
      <c r="BG169" s="68"/>
      <c r="BH169" s="68"/>
      <c r="BI169" s="68"/>
      <c r="BJ169" s="68"/>
      <c r="BK169" s="68"/>
      <c r="BL169" s="68"/>
      <c r="BM169" s="68"/>
      <c r="BN169" s="68"/>
      <c r="BO169" s="68"/>
      <c r="BP169" s="68"/>
      <c r="BQ169" s="68"/>
      <c r="BR169" s="68"/>
      <c r="BS169" s="68"/>
      <c r="BT169" s="68"/>
      <c r="BU169" s="68"/>
      <c r="BV169" s="68"/>
      <c r="BW169" s="68"/>
      <c r="BX169" s="68"/>
      <c r="BY169" s="68"/>
      <c r="BZ169" s="68"/>
      <c r="CA169" s="68"/>
      <c r="CB169" s="68"/>
      <c r="CC169" s="68"/>
      <c r="CD169" s="68"/>
      <c r="CE169" s="68"/>
      <c r="CF169" s="68"/>
      <c r="CG169" s="68"/>
      <c r="CH169" s="68"/>
      <c r="CI169" s="68"/>
      <c r="CJ169" s="68"/>
      <c r="CK169" s="68"/>
      <c r="CL169" s="68"/>
      <c r="CM169" s="68"/>
      <c r="CN169" s="68"/>
      <c r="CO169" s="68"/>
      <c r="CP169" s="68"/>
      <c r="CQ169" s="68"/>
      <c r="CR169" s="68"/>
      <c r="CS169" s="68"/>
      <c r="CT169" s="68"/>
      <c r="CU169" s="68"/>
      <c r="CV169" s="68"/>
      <c r="CW169" s="68"/>
      <c r="CX169" s="68"/>
      <c r="CY169" s="68"/>
      <c r="CZ169" s="68"/>
      <c r="DA169" s="68"/>
      <c r="DB169" s="68"/>
      <c r="DC169" s="68"/>
      <c r="DD169" s="68"/>
      <c r="DE169" s="68"/>
      <c r="DF169" s="68"/>
      <c r="DG169" s="68"/>
      <c r="DH169" s="68"/>
      <c r="DI169" s="68"/>
      <c r="DJ169" s="68"/>
      <c r="DK169" s="68"/>
      <c r="DL169" s="68"/>
      <c r="DM169" s="68"/>
      <c r="DN169" s="68"/>
      <c r="DO169" s="68"/>
      <c r="DP169" s="68"/>
      <c r="DQ169" s="68"/>
      <c r="DR169" s="68"/>
      <c r="DS169" s="68"/>
      <c r="DT169" s="68"/>
      <c r="DU169" s="68"/>
      <c r="DV169" s="68"/>
      <c r="DW169" s="68"/>
      <c r="DX169" s="68"/>
      <c r="DY169" s="68"/>
      <c r="DZ169" s="68"/>
      <c r="EA169" s="68"/>
      <c r="EB169" s="68"/>
      <c r="EC169" s="68"/>
      <c r="ED169" s="68"/>
      <c r="EE169" s="68"/>
      <c r="EF169" s="68"/>
      <c r="EG169" s="68"/>
      <c r="EH169" s="68"/>
      <c r="EI169" s="68"/>
      <c r="EJ169" s="68"/>
      <c r="EK169" s="68"/>
      <c r="EL169" s="68"/>
      <c r="EM169" s="68"/>
      <c r="EN169" s="68"/>
      <c r="EO169" s="68"/>
      <c r="EP169" s="68"/>
      <c r="EQ169" s="68"/>
      <c r="ER169" s="68"/>
      <c r="ES169" s="68"/>
      <c r="ET169" s="68"/>
      <c r="EU169" s="68"/>
      <c r="EV169" s="68"/>
      <c r="EW169" s="68"/>
      <c r="EX169" s="68"/>
      <c r="EY169" s="68"/>
      <c r="EZ169" s="68"/>
      <c r="FA169" s="68"/>
      <c r="FB169" s="68"/>
      <c r="FC169" s="68"/>
      <c r="FD169" s="68"/>
      <c r="FE169" s="68"/>
      <c r="FF169" s="68"/>
      <c r="FG169" s="68"/>
      <c r="FH169" s="68"/>
      <c r="FI169" s="68"/>
      <c r="FJ169" s="68"/>
      <c r="FK169" s="68"/>
      <c r="FL169" s="68"/>
      <c r="FM169" s="68"/>
      <c r="FN169" s="68"/>
      <c r="FO169" s="68"/>
      <c r="FP169" s="68"/>
      <c r="FQ169" s="68"/>
      <c r="FR169" s="68"/>
      <c r="FS169" s="68"/>
      <c r="FT169" s="68"/>
      <c r="FU169" s="68"/>
      <c r="FV169" s="68"/>
      <c r="FW169" s="68"/>
      <c r="FX169" s="68"/>
      <c r="FY169" s="68"/>
      <c r="FZ169" s="68"/>
      <c r="GA169" s="68"/>
      <c r="GB169" s="68"/>
      <c r="GC169" s="68"/>
      <c r="GD169" s="68"/>
      <c r="GE169" s="68"/>
      <c r="GF169" s="68"/>
      <c r="GG169" s="68"/>
      <c r="GH169" s="68"/>
      <c r="GI169" s="68"/>
      <c r="GJ169" s="68"/>
      <c r="GK169" s="68"/>
      <c r="GL169" s="68"/>
      <c r="GM169" s="68"/>
      <c r="GN169" s="68"/>
      <c r="GO169" s="68"/>
      <c r="GP169" s="68"/>
      <c r="GQ169" s="68"/>
      <c r="GR169" s="68"/>
      <c r="GS169" s="68"/>
      <c r="GT169" s="68"/>
      <c r="GU169" s="68"/>
      <c r="GV169" s="68"/>
      <c r="GW169" s="68"/>
      <c r="GX169" s="68"/>
      <c r="GY169" s="68"/>
      <c r="GZ169" s="68"/>
      <c r="HA169" s="68"/>
      <c r="HB169" s="68"/>
      <c r="HC169" s="68"/>
      <c r="HD169" s="68"/>
      <c r="HE169" s="68"/>
      <c r="HF169" s="68"/>
      <c r="HG169" s="68"/>
      <c r="HH169" s="68"/>
      <c r="HI169" s="68"/>
      <c r="HJ169" s="68"/>
      <c r="HK169" s="68"/>
      <c r="HL169" s="68"/>
      <c r="HM169" s="68"/>
      <c r="HN169" s="68"/>
      <c r="HO169" s="68"/>
      <c r="HP169" s="68"/>
      <c r="HQ169" s="68"/>
      <c r="HR169" s="68"/>
      <c r="HS169" s="68"/>
      <c r="HT169" s="68"/>
      <c r="HU169" s="68"/>
      <c r="HV169" s="68"/>
      <c r="HW169" s="68"/>
      <c r="HX169" s="68"/>
      <c r="HY169" s="68"/>
      <c r="HZ169" s="68"/>
      <c r="IA169" s="68"/>
    </row>
    <row r="170" spans="1:235" s="40" customFormat="1" x14ac:dyDescent="0.25">
      <c r="A170" s="38">
        <v>14</v>
      </c>
      <c r="B170" s="30" t="s">
        <v>128</v>
      </c>
      <c r="C170" s="4" t="s">
        <v>129</v>
      </c>
      <c r="D170" s="125">
        <v>2</v>
      </c>
      <c r="E170" s="116"/>
      <c r="F170" s="118"/>
      <c r="G170" s="116"/>
      <c r="H170" s="118"/>
      <c r="I170" s="116"/>
      <c r="J170" s="118"/>
      <c r="K170" s="119"/>
      <c r="L170" s="26"/>
    </row>
    <row r="171" spans="1:235" s="40" customFormat="1" x14ac:dyDescent="0.25">
      <c r="A171" s="38"/>
      <c r="B171" s="51" t="s">
        <v>9</v>
      </c>
      <c r="C171" s="4" t="s">
        <v>10</v>
      </c>
      <c r="D171" s="118">
        <v>24</v>
      </c>
      <c r="E171" s="116"/>
      <c r="F171" s="118"/>
      <c r="G171" s="120"/>
      <c r="H171" s="120"/>
      <c r="I171" s="116"/>
      <c r="J171" s="118"/>
      <c r="K171" s="121"/>
      <c r="L171" s="84" t="s">
        <v>181</v>
      </c>
    </row>
    <row r="172" spans="1:235" s="40" customFormat="1" x14ac:dyDescent="0.25">
      <c r="A172" s="38"/>
      <c r="B172" s="41" t="s">
        <v>20</v>
      </c>
      <c r="C172" s="4" t="s">
        <v>13</v>
      </c>
      <c r="D172" s="118">
        <v>19.02</v>
      </c>
      <c r="E172" s="116"/>
      <c r="F172" s="118"/>
      <c r="G172" s="116"/>
      <c r="H172" s="118"/>
      <c r="I172" s="116"/>
      <c r="J172" s="120"/>
      <c r="K172" s="121"/>
      <c r="L172" s="84" t="s">
        <v>181</v>
      </c>
    </row>
    <row r="173" spans="1:235" s="40" customFormat="1" ht="15.75" x14ac:dyDescent="0.25">
      <c r="A173" s="38"/>
      <c r="B173" s="41" t="s">
        <v>130</v>
      </c>
      <c r="C173" s="4" t="s">
        <v>170</v>
      </c>
      <c r="D173" s="132">
        <v>10.415172012000001</v>
      </c>
      <c r="E173" s="118"/>
      <c r="F173" s="118"/>
      <c r="G173" s="116"/>
      <c r="H173" s="118"/>
      <c r="I173" s="116"/>
      <c r="J173" s="118"/>
      <c r="K173" s="119"/>
      <c r="L173" s="83" t="s">
        <v>182</v>
      </c>
    </row>
    <row r="174" spans="1:235" s="40" customFormat="1" x14ac:dyDescent="0.25">
      <c r="A174" s="38"/>
      <c r="B174" s="41" t="s">
        <v>131</v>
      </c>
      <c r="C174" s="4" t="s">
        <v>105</v>
      </c>
      <c r="D174" s="118">
        <v>3.9762951480000006</v>
      </c>
      <c r="E174" s="118"/>
      <c r="F174" s="118"/>
      <c r="G174" s="116"/>
      <c r="H174" s="118"/>
      <c r="I174" s="116"/>
      <c r="J174" s="118"/>
      <c r="K174" s="119"/>
      <c r="L174" s="83" t="s">
        <v>182</v>
      </c>
    </row>
    <row r="175" spans="1:235" s="40" customFormat="1" x14ac:dyDescent="0.25">
      <c r="A175" s="38">
        <v>15</v>
      </c>
      <c r="B175" s="47" t="s">
        <v>132</v>
      </c>
      <c r="C175" s="4" t="s">
        <v>15</v>
      </c>
      <c r="D175" s="144">
        <v>1.93</v>
      </c>
      <c r="E175" s="116"/>
      <c r="F175" s="118"/>
      <c r="G175" s="116"/>
      <c r="H175" s="118"/>
      <c r="I175" s="116"/>
      <c r="J175" s="118"/>
      <c r="K175" s="119"/>
      <c r="L175" s="26"/>
    </row>
    <row r="176" spans="1:235" s="40" customFormat="1" x14ac:dyDescent="0.25">
      <c r="A176" s="38"/>
      <c r="B176" s="41" t="s">
        <v>9</v>
      </c>
      <c r="C176" s="4" t="s">
        <v>10</v>
      </c>
      <c r="D176" s="118">
        <v>6.9171199999999988</v>
      </c>
      <c r="E176" s="116"/>
      <c r="F176" s="118"/>
      <c r="G176" s="120"/>
      <c r="H176" s="118"/>
      <c r="I176" s="116"/>
      <c r="J176" s="118"/>
      <c r="K176" s="119"/>
      <c r="L176" s="84" t="s">
        <v>181</v>
      </c>
    </row>
    <row r="177" spans="1:12" s="40" customFormat="1" x14ac:dyDescent="0.25">
      <c r="A177" s="38"/>
      <c r="B177" s="41" t="s">
        <v>20</v>
      </c>
      <c r="C177" s="4" t="s">
        <v>13</v>
      </c>
      <c r="D177" s="118">
        <v>1.8527999999999998</v>
      </c>
      <c r="E177" s="116"/>
      <c r="F177" s="118"/>
      <c r="G177" s="116"/>
      <c r="H177" s="118"/>
      <c r="I177" s="116"/>
      <c r="J177" s="118"/>
      <c r="K177" s="119"/>
      <c r="L177" s="84" t="s">
        <v>181</v>
      </c>
    </row>
    <row r="178" spans="1:12" s="40" customFormat="1" x14ac:dyDescent="0.25">
      <c r="A178" s="75"/>
      <c r="B178" s="41" t="s">
        <v>50</v>
      </c>
      <c r="C178" s="4" t="s">
        <v>15</v>
      </c>
      <c r="D178" s="118">
        <v>1.93</v>
      </c>
      <c r="E178" s="116"/>
      <c r="F178" s="116"/>
      <c r="G178" s="116"/>
      <c r="H178" s="118"/>
      <c r="I178" s="118"/>
      <c r="J178" s="118"/>
      <c r="K178" s="119"/>
      <c r="L178" s="84" t="s">
        <v>181</v>
      </c>
    </row>
    <row r="179" spans="1:12" x14ac:dyDescent="0.25">
      <c r="A179" s="29">
        <v>16</v>
      </c>
      <c r="B179" s="32" t="s">
        <v>133</v>
      </c>
      <c r="C179" s="2" t="s">
        <v>23</v>
      </c>
      <c r="D179" s="125">
        <v>2</v>
      </c>
      <c r="E179" s="104"/>
      <c r="F179" s="103"/>
      <c r="G179" s="104"/>
      <c r="H179" s="103"/>
      <c r="I179" s="104"/>
      <c r="J179" s="103"/>
      <c r="K179" s="98"/>
      <c r="L179" s="26"/>
    </row>
    <row r="180" spans="1:12" x14ac:dyDescent="0.25">
      <c r="A180" s="29"/>
      <c r="B180" s="19" t="s">
        <v>9</v>
      </c>
      <c r="C180" s="2" t="s">
        <v>10</v>
      </c>
      <c r="D180" s="105">
        <v>94.2</v>
      </c>
      <c r="E180" s="105"/>
      <c r="F180" s="105"/>
      <c r="G180" s="105"/>
      <c r="H180" s="105"/>
      <c r="I180" s="105"/>
      <c r="J180" s="105"/>
      <c r="K180" s="98"/>
      <c r="L180" s="84" t="s">
        <v>181</v>
      </c>
    </row>
    <row r="181" spans="1:12" x14ac:dyDescent="0.25">
      <c r="A181" s="29"/>
      <c r="B181" s="19" t="s">
        <v>20</v>
      </c>
      <c r="C181" s="2" t="s">
        <v>13</v>
      </c>
      <c r="D181" s="105">
        <v>78</v>
      </c>
      <c r="E181" s="105"/>
      <c r="F181" s="105"/>
      <c r="G181" s="105"/>
      <c r="H181" s="105"/>
      <c r="I181" s="105"/>
      <c r="J181" s="105"/>
      <c r="K181" s="98"/>
      <c r="L181" s="84" t="s">
        <v>181</v>
      </c>
    </row>
    <row r="182" spans="1:12" x14ac:dyDescent="0.25">
      <c r="A182" s="29"/>
      <c r="B182" s="19" t="s">
        <v>134</v>
      </c>
      <c r="C182" s="2" t="s">
        <v>23</v>
      </c>
      <c r="D182" s="105">
        <v>2</v>
      </c>
      <c r="E182" s="103"/>
      <c r="F182" s="103"/>
      <c r="G182" s="104"/>
      <c r="H182" s="103"/>
      <c r="I182" s="104"/>
      <c r="J182" s="103"/>
      <c r="K182" s="98"/>
      <c r="L182" s="83" t="str">
        <f>IF(F182&gt;0,"GWP","კონტრაქტორი")</f>
        <v>კონტრაქტორი</v>
      </c>
    </row>
    <row r="183" spans="1:12" x14ac:dyDescent="0.25">
      <c r="A183" s="29"/>
      <c r="B183" s="19" t="s">
        <v>21</v>
      </c>
      <c r="C183" s="2" t="s">
        <v>13</v>
      </c>
      <c r="D183" s="103">
        <v>29.6</v>
      </c>
      <c r="E183" s="104"/>
      <c r="F183" s="103"/>
      <c r="G183" s="104"/>
      <c r="H183" s="103"/>
      <c r="I183" s="104"/>
      <c r="J183" s="103"/>
      <c r="K183" s="98"/>
      <c r="L183" s="83" t="s">
        <v>182</v>
      </c>
    </row>
    <row r="184" spans="1:12" x14ac:dyDescent="0.25">
      <c r="A184" s="29">
        <v>17</v>
      </c>
      <c r="B184" s="32" t="s">
        <v>135</v>
      </c>
      <c r="C184" s="2" t="s">
        <v>23</v>
      </c>
      <c r="D184" s="125">
        <v>4</v>
      </c>
      <c r="E184" s="104"/>
      <c r="F184" s="103"/>
      <c r="G184" s="104"/>
      <c r="H184" s="103"/>
      <c r="I184" s="104"/>
      <c r="J184" s="103"/>
      <c r="K184" s="98"/>
      <c r="L184" s="26"/>
    </row>
    <row r="185" spans="1:12" x14ac:dyDescent="0.25">
      <c r="A185" s="29"/>
      <c r="B185" s="19" t="s">
        <v>9</v>
      </c>
      <c r="C185" s="2" t="s">
        <v>10</v>
      </c>
      <c r="D185" s="105">
        <v>22.04</v>
      </c>
      <c r="E185" s="105"/>
      <c r="F185" s="105"/>
      <c r="G185" s="105"/>
      <c r="H185" s="105"/>
      <c r="I185" s="105"/>
      <c r="J185" s="105"/>
      <c r="K185" s="98"/>
      <c r="L185" s="84" t="s">
        <v>181</v>
      </c>
    </row>
    <row r="186" spans="1:12" x14ac:dyDescent="0.25">
      <c r="A186" s="29"/>
      <c r="B186" s="19" t="s">
        <v>20</v>
      </c>
      <c r="C186" s="2" t="s">
        <v>13</v>
      </c>
      <c r="D186" s="105">
        <v>14.48</v>
      </c>
      <c r="E186" s="105"/>
      <c r="F186" s="105"/>
      <c r="G186" s="105"/>
      <c r="H186" s="105"/>
      <c r="I186" s="105"/>
      <c r="J186" s="105"/>
      <c r="K186" s="98"/>
      <c r="L186" s="84" t="s">
        <v>181</v>
      </c>
    </row>
    <row r="187" spans="1:12" x14ac:dyDescent="0.25">
      <c r="A187" s="29"/>
      <c r="B187" s="19" t="s">
        <v>136</v>
      </c>
      <c r="C187" s="2" t="s">
        <v>23</v>
      </c>
      <c r="D187" s="105">
        <v>4</v>
      </c>
      <c r="E187" s="103"/>
      <c r="F187" s="103"/>
      <c r="G187" s="104"/>
      <c r="H187" s="103"/>
      <c r="I187" s="104"/>
      <c r="J187" s="103"/>
      <c r="K187" s="98"/>
      <c r="L187" s="83" t="str">
        <f>IF(F187&gt;0,"GWP","კონტრაქტორი")</f>
        <v>კონტრაქტორი</v>
      </c>
    </row>
    <row r="188" spans="1:12" x14ac:dyDescent="0.25">
      <c r="A188" s="29"/>
      <c r="B188" s="19" t="s">
        <v>21</v>
      </c>
      <c r="C188" s="2" t="s">
        <v>13</v>
      </c>
      <c r="D188" s="103">
        <v>6.32</v>
      </c>
      <c r="E188" s="104"/>
      <c r="F188" s="103"/>
      <c r="G188" s="104"/>
      <c r="H188" s="103"/>
      <c r="I188" s="104"/>
      <c r="J188" s="103"/>
      <c r="K188" s="98"/>
      <c r="L188" s="83" t="s">
        <v>182</v>
      </c>
    </row>
    <row r="189" spans="1:12" x14ac:dyDescent="0.25">
      <c r="A189" s="29">
        <v>18</v>
      </c>
      <c r="B189" s="32" t="s">
        <v>137</v>
      </c>
      <c r="C189" s="2" t="s">
        <v>22</v>
      </c>
      <c r="D189" s="110">
        <v>7</v>
      </c>
      <c r="E189" s="104"/>
      <c r="F189" s="103"/>
      <c r="G189" s="104"/>
      <c r="H189" s="103"/>
      <c r="I189" s="104"/>
      <c r="J189" s="103"/>
      <c r="K189" s="106"/>
      <c r="L189" s="26"/>
    </row>
    <row r="190" spans="1:12" x14ac:dyDescent="0.25">
      <c r="A190" s="29"/>
      <c r="B190" s="19" t="s">
        <v>9</v>
      </c>
      <c r="C190" s="2" t="s">
        <v>10</v>
      </c>
      <c r="D190" s="103">
        <v>9.7999999999999989</v>
      </c>
      <c r="E190" s="104"/>
      <c r="F190" s="103"/>
      <c r="G190" s="105"/>
      <c r="H190" s="103"/>
      <c r="I190" s="104"/>
      <c r="J190" s="103"/>
      <c r="K190" s="106"/>
      <c r="L190" s="84" t="s">
        <v>181</v>
      </c>
    </row>
    <row r="191" spans="1:12" x14ac:dyDescent="0.25">
      <c r="A191" s="29"/>
      <c r="B191" s="43" t="s">
        <v>20</v>
      </c>
      <c r="C191" s="44" t="s">
        <v>13</v>
      </c>
      <c r="D191" s="103">
        <v>9.1</v>
      </c>
      <c r="E191" s="145"/>
      <c r="F191" s="122"/>
      <c r="G191" s="122"/>
      <c r="H191" s="103"/>
      <c r="I191" s="123"/>
      <c r="J191" s="103"/>
      <c r="K191" s="106"/>
      <c r="L191" s="84" t="s">
        <v>181</v>
      </c>
    </row>
    <row r="192" spans="1:12" x14ac:dyDescent="0.25">
      <c r="A192" s="29"/>
      <c r="B192" s="19" t="s">
        <v>138</v>
      </c>
      <c r="C192" s="2" t="s">
        <v>22</v>
      </c>
      <c r="D192" s="105">
        <v>7.020999999999999</v>
      </c>
      <c r="E192" s="103"/>
      <c r="F192" s="103"/>
      <c r="G192" s="104"/>
      <c r="H192" s="103"/>
      <c r="I192" s="104"/>
      <c r="J192" s="103"/>
      <c r="K192" s="106"/>
      <c r="L192" s="83" t="str">
        <f>IF(F192&gt;0,"GWP","კონტრაქტორი")</f>
        <v>კონტრაქტორი</v>
      </c>
    </row>
    <row r="193" spans="1:12" x14ac:dyDescent="0.25">
      <c r="A193" s="29"/>
      <c r="B193" s="19" t="s">
        <v>21</v>
      </c>
      <c r="C193" s="2" t="s">
        <v>13</v>
      </c>
      <c r="D193" s="103">
        <v>2.7370000000000001</v>
      </c>
      <c r="E193" s="104"/>
      <c r="F193" s="103"/>
      <c r="G193" s="104"/>
      <c r="H193" s="103"/>
      <c r="I193" s="104"/>
      <c r="J193" s="103"/>
      <c r="K193" s="106"/>
      <c r="L193" s="83" t="s">
        <v>182</v>
      </c>
    </row>
    <row r="194" spans="1:12" s="40" customFormat="1" x14ac:dyDescent="0.25">
      <c r="A194" s="38">
        <v>19</v>
      </c>
      <c r="B194" s="32" t="s">
        <v>139</v>
      </c>
      <c r="C194" s="4" t="s">
        <v>22</v>
      </c>
      <c r="D194" s="141">
        <v>7</v>
      </c>
      <c r="E194" s="116"/>
      <c r="F194" s="118"/>
      <c r="G194" s="116"/>
      <c r="H194" s="118"/>
      <c r="I194" s="116"/>
      <c r="J194" s="118"/>
      <c r="K194" s="119"/>
      <c r="L194" s="26"/>
    </row>
    <row r="195" spans="1:12" s="40" customFormat="1" x14ac:dyDescent="0.25">
      <c r="A195" s="38"/>
      <c r="B195" s="41" t="s">
        <v>9</v>
      </c>
      <c r="C195" s="4" t="s">
        <v>10</v>
      </c>
      <c r="D195" s="120">
        <v>2.17</v>
      </c>
      <c r="E195" s="116"/>
      <c r="F195" s="118"/>
      <c r="G195" s="116"/>
      <c r="H195" s="120"/>
      <c r="I195" s="116"/>
      <c r="J195" s="118"/>
      <c r="K195" s="119"/>
      <c r="L195" s="84" t="s">
        <v>181</v>
      </c>
    </row>
    <row r="196" spans="1:12" s="40" customFormat="1" x14ac:dyDescent="0.25">
      <c r="A196" s="38"/>
      <c r="B196" s="41" t="s">
        <v>32</v>
      </c>
      <c r="C196" s="4" t="s">
        <v>22</v>
      </c>
      <c r="D196" s="120">
        <v>4.452</v>
      </c>
      <c r="E196" s="118"/>
      <c r="F196" s="118"/>
      <c r="G196" s="116"/>
      <c r="H196" s="118"/>
      <c r="I196" s="116"/>
      <c r="J196" s="118"/>
      <c r="K196" s="119"/>
      <c r="L196" s="83" t="s">
        <v>182</v>
      </c>
    </row>
    <row r="197" spans="1:12" x14ac:dyDescent="0.25">
      <c r="A197" s="29">
        <v>20</v>
      </c>
      <c r="B197" s="32" t="s">
        <v>140</v>
      </c>
      <c r="C197" s="2" t="s">
        <v>22</v>
      </c>
      <c r="D197" s="146">
        <v>7</v>
      </c>
      <c r="E197" s="104"/>
      <c r="F197" s="103"/>
      <c r="G197" s="104"/>
      <c r="H197" s="103"/>
      <c r="I197" s="104"/>
      <c r="J197" s="103"/>
      <c r="K197" s="106"/>
      <c r="L197" s="26"/>
    </row>
    <row r="198" spans="1:12" x14ac:dyDescent="0.25">
      <c r="A198" s="29"/>
      <c r="B198" s="19" t="s">
        <v>9</v>
      </c>
      <c r="C198" s="2" t="s">
        <v>10</v>
      </c>
      <c r="D198" s="103">
        <v>1.2949999999999999</v>
      </c>
      <c r="E198" s="104"/>
      <c r="F198" s="103"/>
      <c r="G198" s="105"/>
      <c r="H198" s="103"/>
      <c r="I198" s="104"/>
      <c r="J198" s="103"/>
      <c r="K198" s="106"/>
      <c r="L198" s="84" t="s">
        <v>181</v>
      </c>
    </row>
    <row r="199" spans="1:12" ht="15.75" x14ac:dyDescent="0.25">
      <c r="A199" s="29"/>
      <c r="B199" s="46" t="s">
        <v>32</v>
      </c>
      <c r="C199" s="2" t="s">
        <v>170</v>
      </c>
      <c r="D199" s="103">
        <v>53.41</v>
      </c>
      <c r="E199" s="103"/>
      <c r="F199" s="103"/>
      <c r="G199" s="104"/>
      <c r="H199" s="103"/>
      <c r="I199" s="104"/>
      <c r="J199" s="103"/>
      <c r="K199" s="106"/>
      <c r="L199" s="83" t="s">
        <v>182</v>
      </c>
    </row>
    <row r="200" spans="1:12" x14ac:dyDescent="0.25">
      <c r="A200" s="29"/>
      <c r="B200" s="19" t="s">
        <v>21</v>
      </c>
      <c r="C200" s="2" t="s">
        <v>13</v>
      </c>
      <c r="D200" s="103">
        <v>8.8899999999999993E-2</v>
      </c>
      <c r="E200" s="104"/>
      <c r="F200" s="103"/>
      <c r="G200" s="104"/>
      <c r="H200" s="103"/>
      <c r="I200" s="104"/>
      <c r="J200" s="103"/>
      <c r="K200" s="106"/>
      <c r="L200" s="83" t="s">
        <v>182</v>
      </c>
    </row>
    <row r="201" spans="1:12" x14ac:dyDescent="0.25">
      <c r="A201" s="29">
        <v>21</v>
      </c>
      <c r="B201" s="32" t="s">
        <v>141</v>
      </c>
      <c r="C201" s="2" t="s">
        <v>22</v>
      </c>
      <c r="D201" s="110">
        <v>7</v>
      </c>
      <c r="E201" s="104"/>
      <c r="F201" s="103"/>
      <c r="G201" s="104"/>
      <c r="H201" s="103"/>
      <c r="I201" s="104"/>
      <c r="J201" s="103"/>
      <c r="K201" s="106"/>
      <c r="L201" s="26"/>
    </row>
    <row r="202" spans="1:12" x14ac:dyDescent="0.25">
      <c r="A202" s="29"/>
      <c r="B202" s="19" t="s">
        <v>9</v>
      </c>
      <c r="C202" s="2" t="s">
        <v>10</v>
      </c>
      <c r="D202" s="103">
        <v>10.92</v>
      </c>
      <c r="E202" s="104"/>
      <c r="F202" s="103"/>
      <c r="G202" s="105"/>
      <c r="H202" s="103"/>
      <c r="I202" s="104"/>
      <c r="J202" s="103"/>
      <c r="K202" s="106"/>
      <c r="L202" s="84" t="s">
        <v>181</v>
      </c>
    </row>
    <row r="203" spans="1:12" x14ac:dyDescent="0.25">
      <c r="A203" s="29"/>
      <c r="B203" s="43" t="s">
        <v>20</v>
      </c>
      <c r="C203" s="44" t="s">
        <v>13</v>
      </c>
      <c r="D203" s="103">
        <v>9.4500000000000011</v>
      </c>
      <c r="E203" s="145"/>
      <c r="F203" s="122"/>
      <c r="G203" s="122"/>
      <c r="H203" s="103"/>
      <c r="I203" s="123"/>
      <c r="J203" s="103"/>
      <c r="K203" s="106"/>
      <c r="L203" s="84" t="s">
        <v>181</v>
      </c>
    </row>
    <row r="204" spans="1:12" x14ac:dyDescent="0.25">
      <c r="A204" s="29"/>
      <c r="B204" s="19" t="s">
        <v>142</v>
      </c>
      <c r="C204" s="2" t="s">
        <v>22</v>
      </c>
      <c r="D204" s="105">
        <v>7.020999999999999</v>
      </c>
      <c r="E204" s="103"/>
      <c r="F204" s="103"/>
      <c r="G204" s="104"/>
      <c r="H204" s="103"/>
      <c r="I204" s="104"/>
      <c r="J204" s="103"/>
      <c r="K204" s="106"/>
      <c r="L204" s="83" t="str">
        <f>IF(F204&gt;0,"GWP","კონტრაქტორი")</f>
        <v>კონტრაქტორი</v>
      </c>
    </row>
    <row r="205" spans="1:12" x14ac:dyDescent="0.25">
      <c r="A205" s="29"/>
      <c r="B205" s="19" t="s">
        <v>21</v>
      </c>
      <c r="C205" s="2" t="s">
        <v>13</v>
      </c>
      <c r="D205" s="103">
        <v>3.1640000000000001</v>
      </c>
      <c r="E205" s="104"/>
      <c r="F205" s="103"/>
      <c r="G205" s="104"/>
      <c r="H205" s="103"/>
      <c r="I205" s="104"/>
      <c r="J205" s="103"/>
      <c r="K205" s="106"/>
      <c r="L205" s="83" t="s">
        <v>182</v>
      </c>
    </row>
    <row r="206" spans="1:12" s="40" customFormat="1" x14ac:dyDescent="0.25">
      <c r="A206" s="38">
        <v>22</v>
      </c>
      <c r="B206" s="32" t="s">
        <v>143</v>
      </c>
      <c r="C206" s="4" t="s">
        <v>22</v>
      </c>
      <c r="D206" s="141">
        <v>7</v>
      </c>
      <c r="E206" s="116"/>
      <c r="F206" s="118"/>
      <c r="G206" s="116"/>
      <c r="H206" s="118"/>
      <c r="I206" s="116"/>
      <c r="J206" s="118"/>
      <c r="K206" s="119"/>
      <c r="L206" s="26"/>
    </row>
    <row r="207" spans="1:12" s="40" customFormat="1" x14ac:dyDescent="0.25">
      <c r="A207" s="38"/>
      <c r="B207" s="41" t="s">
        <v>9</v>
      </c>
      <c r="C207" s="4" t="s">
        <v>10</v>
      </c>
      <c r="D207" s="120">
        <v>2.17</v>
      </c>
      <c r="E207" s="116"/>
      <c r="F207" s="118"/>
      <c r="G207" s="116"/>
      <c r="H207" s="120"/>
      <c r="I207" s="116"/>
      <c r="J207" s="118"/>
      <c r="K207" s="119"/>
      <c r="L207" s="84" t="s">
        <v>181</v>
      </c>
    </row>
    <row r="208" spans="1:12" s="40" customFormat="1" x14ac:dyDescent="0.25">
      <c r="A208" s="38"/>
      <c r="B208" s="41" t="s">
        <v>32</v>
      </c>
      <c r="C208" s="4" t="s">
        <v>22</v>
      </c>
      <c r="D208" s="120">
        <v>5.4950000000000001</v>
      </c>
      <c r="E208" s="118"/>
      <c r="F208" s="118"/>
      <c r="G208" s="116"/>
      <c r="H208" s="118"/>
      <c r="I208" s="116"/>
      <c r="J208" s="118"/>
      <c r="K208" s="119"/>
      <c r="L208" s="83" t="s">
        <v>182</v>
      </c>
    </row>
    <row r="209" spans="1:12" x14ac:dyDescent="0.25">
      <c r="A209" s="29">
        <v>23</v>
      </c>
      <c r="B209" s="32" t="s">
        <v>144</v>
      </c>
      <c r="C209" s="2" t="s">
        <v>22</v>
      </c>
      <c r="D209" s="110">
        <v>7</v>
      </c>
      <c r="E209" s="104"/>
      <c r="F209" s="103"/>
      <c r="G209" s="104"/>
      <c r="H209" s="103"/>
      <c r="I209" s="104"/>
      <c r="J209" s="103"/>
      <c r="K209" s="106"/>
      <c r="L209" s="26"/>
    </row>
    <row r="210" spans="1:12" x14ac:dyDescent="0.25">
      <c r="A210" s="29"/>
      <c r="B210" s="19" t="s">
        <v>9</v>
      </c>
      <c r="C210" s="2" t="s">
        <v>10</v>
      </c>
      <c r="D210" s="103">
        <v>1.2949999999999999</v>
      </c>
      <c r="E210" s="104"/>
      <c r="F210" s="103"/>
      <c r="G210" s="105"/>
      <c r="H210" s="103"/>
      <c r="I210" s="104"/>
      <c r="J210" s="103"/>
      <c r="K210" s="106"/>
      <c r="L210" s="84" t="s">
        <v>181</v>
      </c>
    </row>
    <row r="211" spans="1:12" ht="15.75" x14ac:dyDescent="0.25">
      <c r="A211" s="29"/>
      <c r="B211" s="46" t="s">
        <v>32</v>
      </c>
      <c r="C211" s="2" t="s">
        <v>170</v>
      </c>
      <c r="D211" s="103">
        <v>65.94</v>
      </c>
      <c r="E211" s="103"/>
      <c r="F211" s="103"/>
      <c r="G211" s="104"/>
      <c r="H211" s="103"/>
      <c r="I211" s="104"/>
      <c r="J211" s="103"/>
      <c r="K211" s="106"/>
      <c r="L211" s="83" t="s">
        <v>182</v>
      </c>
    </row>
    <row r="212" spans="1:12" x14ac:dyDescent="0.25">
      <c r="A212" s="29"/>
      <c r="B212" s="19" t="s">
        <v>21</v>
      </c>
      <c r="C212" s="2" t="s">
        <v>13</v>
      </c>
      <c r="D212" s="103">
        <v>0.1099</v>
      </c>
      <c r="E212" s="104"/>
      <c r="F212" s="103"/>
      <c r="G212" s="104"/>
      <c r="H212" s="103"/>
      <c r="I212" s="104"/>
      <c r="J212" s="103"/>
      <c r="K212" s="106"/>
      <c r="L212" s="83" t="s">
        <v>182</v>
      </c>
    </row>
    <row r="213" spans="1:12" x14ac:dyDescent="0.25">
      <c r="A213" s="29">
        <v>24</v>
      </c>
      <c r="B213" s="33" t="s">
        <v>68</v>
      </c>
      <c r="C213" s="2" t="s">
        <v>129</v>
      </c>
      <c r="D213" s="110">
        <v>1</v>
      </c>
      <c r="E213" s="104"/>
      <c r="F213" s="103"/>
      <c r="G213" s="104"/>
      <c r="H213" s="103"/>
      <c r="I213" s="104"/>
      <c r="J213" s="103"/>
      <c r="K213" s="106"/>
      <c r="L213" s="26"/>
    </row>
    <row r="214" spans="1:12" x14ac:dyDescent="0.25">
      <c r="A214" s="29"/>
      <c r="B214" s="19" t="s">
        <v>9</v>
      </c>
      <c r="C214" s="2" t="s">
        <v>10</v>
      </c>
      <c r="D214" s="103">
        <v>12</v>
      </c>
      <c r="E214" s="104"/>
      <c r="F214" s="103"/>
      <c r="G214" s="105"/>
      <c r="H214" s="103"/>
      <c r="I214" s="104"/>
      <c r="J214" s="103"/>
      <c r="K214" s="106"/>
      <c r="L214" s="84" t="s">
        <v>181</v>
      </c>
    </row>
    <row r="215" spans="1:12" x14ac:dyDescent="0.25">
      <c r="A215" s="29"/>
      <c r="B215" s="43" t="s">
        <v>20</v>
      </c>
      <c r="C215" s="44" t="s">
        <v>13</v>
      </c>
      <c r="D215" s="103">
        <v>9.51</v>
      </c>
      <c r="E215" s="145"/>
      <c r="F215" s="122"/>
      <c r="G215" s="122"/>
      <c r="H215" s="103"/>
      <c r="I215" s="123"/>
      <c r="J215" s="103"/>
      <c r="K215" s="106"/>
      <c r="L215" s="84" t="s">
        <v>181</v>
      </c>
    </row>
    <row r="216" spans="1:12" x14ac:dyDescent="0.25">
      <c r="A216" s="29"/>
      <c r="B216" s="19" t="s">
        <v>138</v>
      </c>
      <c r="C216" s="2" t="s">
        <v>22</v>
      </c>
      <c r="D216" s="105">
        <v>0.8</v>
      </c>
      <c r="E216" s="103"/>
      <c r="F216" s="103"/>
      <c r="G216" s="104"/>
      <c r="H216" s="103"/>
      <c r="I216" s="104"/>
      <c r="J216" s="103"/>
      <c r="K216" s="106"/>
      <c r="L216" s="83" t="str">
        <f>IF(F216&gt;0,"GWP","კონტრაქტორი")</f>
        <v>კონტრაქტორი</v>
      </c>
    </row>
    <row r="217" spans="1:12" x14ac:dyDescent="0.25">
      <c r="A217" s="29"/>
      <c r="B217" s="19" t="s">
        <v>21</v>
      </c>
      <c r="C217" s="2" t="s">
        <v>13</v>
      </c>
      <c r="D217" s="103">
        <v>3.38</v>
      </c>
      <c r="E217" s="104"/>
      <c r="F217" s="103"/>
      <c r="G217" s="104"/>
      <c r="H217" s="103"/>
      <c r="I217" s="104"/>
      <c r="J217" s="103"/>
      <c r="K217" s="106"/>
      <c r="L217" s="83" t="s">
        <v>182</v>
      </c>
    </row>
    <row r="218" spans="1:12" x14ac:dyDescent="0.25">
      <c r="A218" s="29">
        <v>25</v>
      </c>
      <c r="B218" s="33" t="s">
        <v>145</v>
      </c>
      <c r="C218" s="2" t="s">
        <v>129</v>
      </c>
      <c r="D218" s="110">
        <v>1</v>
      </c>
      <c r="E218" s="104"/>
      <c r="F218" s="103"/>
      <c r="G218" s="104"/>
      <c r="H218" s="103"/>
      <c r="I218" s="104"/>
      <c r="J218" s="103"/>
      <c r="K218" s="106"/>
      <c r="L218" s="26"/>
    </row>
    <row r="219" spans="1:12" x14ac:dyDescent="0.25">
      <c r="A219" s="29"/>
      <c r="B219" s="19" t="s">
        <v>9</v>
      </c>
      <c r="C219" s="2" t="s">
        <v>10</v>
      </c>
      <c r="D219" s="103">
        <v>12</v>
      </c>
      <c r="E219" s="104"/>
      <c r="F219" s="103"/>
      <c r="G219" s="105"/>
      <c r="H219" s="103"/>
      <c r="I219" s="104"/>
      <c r="J219" s="103"/>
      <c r="K219" s="106"/>
      <c r="L219" s="84" t="s">
        <v>181</v>
      </c>
    </row>
    <row r="220" spans="1:12" x14ac:dyDescent="0.25">
      <c r="A220" s="29"/>
      <c r="B220" s="43" t="s">
        <v>20</v>
      </c>
      <c r="C220" s="44" t="s">
        <v>13</v>
      </c>
      <c r="D220" s="103">
        <v>9.51</v>
      </c>
      <c r="E220" s="145"/>
      <c r="F220" s="122"/>
      <c r="G220" s="122"/>
      <c r="H220" s="103"/>
      <c r="I220" s="123"/>
      <c r="J220" s="103"/>
      <c r="K220" s="106"/>
      <c r="L220" s="84" t="s">
        <v>181</v>
      </c>
    </row>
    <row r="221" spans="1:12" x14ac:dyDescent="0.25">
      <c r="A221" s="29"/>
      <c r="B221" s="19" t="s">
        <v>138</v>
      </c>
      <c r="C221" s="2" t="s">
        <v>22</v>
      </c>
      <c r="D221" s="105">
        <v>0.8</v>
      </c>
      <c r="E221" s="103"/>
      <c r="F221" s="103"/>
      <c r="G221" s="104"/>
      <c r="H221" s="103"/>
      <c r="I221" s="104"/>
      <c r="J221" s="103"/>
      <c r="K221" s="106"/>
      <c r="L221" s="83" t="str">
        <f>IF(F221&gt;0,"GWP","კონტრაქტორი")</f>
        <v>კონტრაქტორი</v>
      </c>
    </row>
    <row r="222" spans="1:12" x14ac:dyDescent="0.25">
      <c r="A222" s="29"/>
      <c r="B222" s="19" t="s">
        <v>21</v>
      </c>
      <c r="C222" s="2" t="s">
        <v>13</v>
      </c>
      <c r="D222" s="103">
        <v>3.38</v>
      </c>
      <c r="E222" s="104"/>
      <c r="F222" s="103"/>
      <c r="G222" s="104"/>
      <c r="H222" s="103"/>
      <c r="I222" s="104"/>
      <c r="J222" s="103"/>
      <c r="K222" s="106"/>
      <c r="L222" s="83" t="s">
        <v>182</v>
      </c>
    </row>
    <row r="223" spans="1:12" x14ac:dyDescent="0.25">
      <c r="A223" s="29">
        <v>26</v>
      </c>
      <c r="B223" s="33" t="s">
        <v>146</v>
      </c>
      <c r="C223" s="2" t="s">
        <v>129</v>
      </c>
      <c r="D223" s="110">
        <v>2</v>
      </c>
      <c r="E223" s="104"/>
      <c r="F223" s="103"/>
      <c r="G223" s="104"/>
      <c r="H223" s="103"/>
      <c r="I223" s="104"/>
      <c r="J223" s="103"/>
      <c r="K223" s="106"/>
      <c r="L223" s="26"/>
    </row>
    <row r="224" spans="1:12" x14ac:dyDescent="0.25">
      <c r="A224" s="29"/>
      <c r="B224" s="76" t="s">
        <v>9</v>
      </c>
      <c r="C224" s="2" t="s">
        <v>10</v>
      </c>
      <c r="D224" s="103">
        <v>18.760000000000002</v>
      </c>
      <c r="E224" s="104"/>
      <c r="F224" s="103"/>
      <c r="G224" s="105"/>
      <c r="H224" s="103"/>
      <c r="I224" s="104"/>
      <c r="J224" s="103"/>
      <c r="K224" s="106"/>
      <c r="L224" s="84" t="s">
        <v>181</v>
      </c>
    </row>
    <row r="225" spans="1:13" x14ac:dyDescent="0.25">
      <c r="A225" s="29"/>
      <c r="B225" s="43" t="s">
        <v>20</v>
      </c>
      <c r="C225" s="44" t="s">
        <v>13</v>
      </c>
      <c r="D225" s="103">
        <v>4.26</v>
      </c>
      <c r="E225" s="145"/>
      <c r="F225" s="122"/>
      <c r="G225" s="122"/>
      <c r="H225" s="103"/>
      <c r="I225" s="123"/>
      <c r="J225" s="103"/>
      <c r="K225" s="106"/>
      <c r="L225" s="84" t="s">
        <v>181</v>
      </c>
    </row>
    <row r="226" spans="1:13" x14ac:dyDescent="0.25">
      <c r="A226" s="29"/>
      <c r="B226" s="19" t="s">
        <v>147</v>
      </c>
      <c r="C226" s="2" t="s">
        <v>105</v>
      </c>
      <c r="D226" s="105">
        <v>64</v>
      </c>
      <c r="E226" s="103"/>
      <c r="F226" s="103"/>
      <c r="G226" s="104"/>
      <c r="H226" s="103"/>
      <c r="I226" s="104"/>
      <c r="J226" s="103"/>
      <c r="K226" s="106"/>
      <c r="L226" s="83" t="s">
        <v>182</v>
      </c>
    </row>
    <row r="227" spans="1:13" x14ac:dyDescent="0.25">
      <c r="A227" s="29"/>
      <c r="B227" s="19" t="s">
        <v>148</v>
      </c>
      <c r="C227" s="2" t="s">
        <v>105</v>
      </c>
      <c r="D227" s="105">
        <v>25.2</v>
      </c>
      <c r="E227" s="105"/>
      <c r="F227" s="103"/>
      <c r="G227" s="104"/>
      <c r="H227" s="103"/>
      <c r="I227" s="104"/>
      <c r="J227" s="103"/>
      <c r="K227" s="106"/>
      <c r="L227" s="83" t="s">
        <v>182</v>
      </c>
    </row>
    <row r="228" spans="1:13" ht="15" thickBot="1" x14ac:dyDescent="0.3">
      <c r="A228" s="29"/>
      <c r="B228" s="19" t="s">
        <v>21</v>
      </c>
      <c r="C228" s="2" t="s">
        <v>13</v>
      </c>
      <c r="D228" s="103">
        <v>2.38</v>
      </c>
      <c r="E228" s="104"/>
      <c r="F228" s="103"/>
      <c r="G228" s="104"/>
      <c r="H228" s="103"/>
      <c r="I228" s="104"/>
      <c r="J228" s="103"/>
      <c r="K228" s="106"/>
      <c r="L228" s="83" t="s">
        <v>182</v>
      </c>
    </row>
    <row r="229" spans="1:13" ht="15" thickBot="1" x14ac:dyDescent="0.3">
      <c r="A229" s="16"/>
      <c r="B229" s="67" t="s">
        <v>157</v>
      </c>
      <c r="C229" s="6"/>
      <c r="D229" s="88"/>
      <c r="E229" s="88"/>
      <c r="F229" s="89"/>
      <c r="G229" s="88"/>
      <c r="H229" s="89"/>
      <c r="I229" s="88"/>
      <c r="J229" s="89"/>
      <c r="K229" s="90"/>
      <c r="L229" s="2"/>
    </row>
    <row r="230" spans="1:13" s="24" customFormat="1" ht="15.75" x14ac:dyDescent="0.25">
      <c r="A230" s="55">
        <v>1</v>
      </c>
      <c r="B230" s="56" t="s">
        <v>37</v>
      </c>
      <c r="C230" s="57" t="s">
        <v>170</v>
      </c>
      <c r="D230" s="148">
        <v>1.6</v>
      </c>
      <c r="E230" s="147"/>
      <c r="F230" s="149"/>
      <c r="G230" s="147"/>
      <c r="H230" s="149"/>
      <c r="I230" s="147"/>
      <c r="J230" s="149"/>
      <c r="K230" s="150"/>
      <c r="L230" s="26"/>
      <c r="M230" s="7"/>
    </row>
    <row r="231" spans="1:13" s="24" customFormat="1" x14ac:dyDescent="0.25">
      <c r="A231" s="25"/>
      <c r="B231" s="26" t="s">
        <v>9</v>
      </c>
      <c r="C231" s="1" t="s">
        <v>10</v>
      </c>
      <c r="D231" s="96">
        <v>2.5600000000000005</v>
      </c>
      <c r="E231" s="97"/>
      <c r="F231" s="96"/>
      <c r="G231" s="95"/>
      <c r="H231" s="96"/>
      <c r="I231" s="97"/>
      <c r="J231" s="96"/>
      <c r="K231" s="98"/>
      <c r="L231" s="84" t="s">
        <v>181</v>
      </c>
    </row>
    <row r="232" spans="1:13" s="24" customFormat="1" x14ac:dyDescent="0.25">
      <c r="A232" s="25"/>
      <c r="B232" s="26" t="s">
        <v>38</v>
      </c>
      <c r="C232" s="1" t="s">
        <v>11</v>
      </c>
      <c r="D232" s="96">
        <v>3.056E-2</v>
      </c>
      <c r="E232" s="97"/>
      <c r="F232" s="96"/>
      <c r="G232" s="97"/>
      <c r="H232" s="96"/>
      <c r="I232" s="97"/>
      <c r="J232" s="96"/>
      <c r="K232" s="98"/>
      <c r="L232" s="84" t="s">
        <v>181</v>
      </c>
    </row>
    <row r="233" spans="1:13" s="24" customFormat="1" x14ac:dyDescent="0.25">
      <c r="A233" s="25"/>
      <c r="B233" s="26" t="s">
        <v>39</v>
      </c>
      <c r="C233" s="1" t="s">
        <v>11</v>
      </c>
      <c r="D233" s="96">
        <v>1.2400000000000002</v>
      </c>
      <c r="E233" s="97"/>
      <c r="F233" s="96"/>
      <c r="G233" s="96"/>
      <c r="H233" s="96"/>
      <c r="I233" s="96"/>
      <c r="J233" s="96"/>
      <c r="K233" s="98"/>
      <c r="L233" s="84" t="s">
        <v>181</v>
      </c>
    </row>
    <row r="234" spans="1:13" s="24" customFormat="1" x14ac:dyDescent="0.25">
      <c r="A234" s="25"/>
      <c r="B234" s="26" t="s">
        <v>40</v>
      </c>
      <c r="C234" s="1" t="s">
        <v>11</v>
      </c>
      <c r="D234" s="96">
        <v>0.62000000000000011</v>
      </c>
      <c r="E234" s="97"/>
      <c r="F234" s="96"/>
      <c r="G234" s="96"/>
      <c r="H234" s="96"/>
      <c r="I234" s="96"/>
      <c r="J234" s="96"/>
      <c r="K234" s="98"/>
      <c r="L234" s="84" t="s">
        <v>181</v>
      </c>
    </row>
    <row r="235" spans="1:13" s="24" customFormat="1" ht="15.75" x14ac:dyDescent="0.25">
      <c r="A235" s="77">
        <v>2</v>
      </c>
      <c r="B235" s="30" t="s">
        <v>74</v>
      </c>
      <c r="C235" s="1" t="s">
        <v>170</v>
      </c>
      <c r="D235" s="151">
        <v>1.6</v>
      </c>
      <c r="E235" s="137"/>
      <c r="F235" s="137"/>
      <c r="G235" s="137"/>
      <c r="H235" s="96"/>
      <c r="I235" s="137"/>
      <c r="J235" s="137"/>
      <c r="K235" s="98"/>
      <c r="L235" s="26"/>
    </row>
    <row r="236" spans="1:13" s="24" customFormat="1" ht="15.75" x14ac:dyDescent="0.25">
      <c r="A236" s="25"/>
      <c r="B236" s="26" t="s">
        <v>171</v>
      </c>
      <c r="C236" s="1" t="s">
        <v>11</v>
      </c>
      <c r="D236" s="96">
        <v>4.0000000000000008E-2</v>
      </c>
      <c r="E236" s="97"/>
      <c r="F236" s="96"/>
      <c r="G236" s="96"/>
      <c r="H236" s="96"/>
      <c r="I236" s="96"/>
      <c r="J236" s="96"/>
      <c r="K236" s="98"/>
      <c r="L236" s="84" t="s">
        <v>181</v>
      </c>
    </row>
    <row r="237" spans="1:13" s="24" customFormat="1" x14ac:dyDescent="0.25">
      <c r="A237" s="78"/>
      <c r="B237" s="58" t="s">
        <v>50</v>
      </c>
      <c r="C237" s="59" t="s">
        <v>15</v>
      </c>
      <c r="D237" s="153">
        <v>3.2</v>
      </c>
      <c r="E237" s="152"/>
      <c r="F237" s="152"/>
      <c r="G237" s="152"/>
      <c r="H237" s="96"/>
      <c r="I237" s="154"/>
      <c r="J237" s="154"/>
      <c r="K237" s="98"/>
      <c r="L237" s="84" t="s">
        <v>181</v>
      </c>
    </row>
    <row r="238" spans="1:13" x14ac:dyDescent="0.25">
      <c r="A238" s="29">
        <v>3</v>
      </c>
      <c r="B238" s="33" t="s">
        <v>75</v>
      </c>
      <c r="C238" s="2" t="s">
        <v>18</v>
      </c>
      <c r="D238" s="110">
        <v>40</v>
      </c>
      <c r="E238" s="104"/>
      <c r="F238" s="103"/>
      <c r="G238" s="104"/>
      <c r="H238" s="96"/>
      <c r="I238" s="104"/>
      <c r="J238" s="103"/>
      <c r="K238" s="98"/>
      <c r="L238" s="26"/>
    </row>
    <row r="239" spans="1:13" x14ac:dyDescent="0.25">
      <c r="A239" s="29"/>
      <c r="B239" s="19" t="s">
        <v>9</v>
      </c>
      <c r="C239" s="2" t="s">
        <v>10</v>
      </c>
      <c r="D239" s="103">
        <v>1.08</v>
      </c>
      <c r="E239" s="104"/>
      <c r="F239" s="103"/>
      <c r="G239" s="105"/>
      <c r="H239" s="96"/>
      <c r="I239" s="104"/>
      <c r="J239" s="103"/>
      <c r="K239" s="98"/>
      <c r="L239" s="84" t="s">
        <v>181</v>
      </c>
    </row>
    <row r="240" spans="1:13" x14ac:dyDescent="0.25">
      <c r="A240" s="29"/>
      <c r="B240" s="19" t="s">
        <v>67</v>
      </c>
      <c r="C240" s="2" t="s">
        <v>11</v>
      </c>
      <c r="D240" s="103">
        <v>2.42</v>
      </c>
      <c r="E240" s="104"/>
      <c r="F240" s="103"/>
      <c r="G240" s="103"/>
      <c r="H240" s="96"/>
      <c r="I240" s="96"/>
      <c r="J240" s="103"/>
      <c r="K240" s="98"/>
      <c r="L240" s="84" t="s">
        <v>181</v>
      </c>
    </row>
    <row r="241" spans="1:14" x14ac:dyDescent="0.25">
      <c r="A241" s="29"/>
      <c r="B241" s="19" t="s">
        <v>12</v>
      </c>
      <c r="C241" s="2" t="s">
        <v>13</v>
      </c>
      <c r="D241" s="103">
        <v>8.8400000000000006E-2</v>
      </c>
      <c r="E241" s="104"/>
      <c r="F241" s="103"/>
      <c r="G241" s="104"/>
      <c r="H241" s="96"/>
      <c r="I241" s="103"/>
      <c r="J241" s="103"/>
      <c r="K241" s="98"/>
      <c r="L241" s="84" t="s">
        <v>181</v>
      </c>
    </row>
    <row r="242" spans="1:14" x14ac:dyDescent="0.25">
      <c r="A242" s="29"/>
      <c r="B242" s="19" t="s">
        <v>14</v>
      </c>
      <c r="C242" s="2" t="s">
        <v>18</v>
      </c>
      <c r="D242" s="107">
        <v>2.3999999999999998E-3</v>
      </c>
      <c r="E242" s="103"/>
      <c r="F242" s="103"/>
      <c r="G242" s="104"/>
      <c r="H242" s="96"/>
      <c r="I242" s="104"/>
      <c r="J242" s="103"/>
      <c r="K242" s="98"/>
      <c r="L242" s="83" t="s">
        <v>182</v>
      </c>
    </row>
    <row r="243" spans="1:14" ht="15.75" x14ac:dyDescent="0.25">
      <c r="A243" s="29">
        <v>4</v>
      </c>
      <c r="B243" s="33" t="s">
        <v>76</v>
      </c>
      <c r="C243" s="2" t="s">
        <v>170</v>
      </c>
      <c r="D243" s="146">
        <v>8</v>
      </c>
      <c r="E243" s="104"/>
      <c r="F243" s="103"/>
      <c r="G243" s="104"/>
      <c r="H243" s="96"/>
      <c r="I243" s="104"/>
      <c r="J243" s="103"/>
      <c r="K243" s="98"/>
      <c r="L243" s="26"/>
    </row>
    <row r="244" spans="1:14" x14ac:dyDescent="0.25">
      <c r="A244" s="29"/>
      <c r="B244" s="19" t="s">
        <v>9</v>
      </c>
      <c r="C244" s="2" t="s">
        <v>10</v>
      </c>
      <c r="D244" s="103">
        <v>40.24</v>
      </c>
      <c r="E244" s="104"/>
      <c r="F244" s="103"/>
      <c r="G244" s="105"/>
      <c r="H244" s="96"/>
      <c r="I244" s="104"/>
      <c r="J244" s="103"/>
      <c r="K244" s="98"/>
      <c r="L244" s="84" t="s">
        <v>181</v>
      </c>
    </row>
    <row r="245" spans="1:14" x14ac:dyDescent="0.25">
      <c r="A245" s="29">
        <v>5</v>
      </c>
      <c r="B245" s="33" t="s">
        <v>77</v>
      </c>
      <c r="C245" s="2" t="s">
        <v>15</v>
      </c>
      <c r="D245" s="146">
        <v>96</v>
      </c>
      <c r="E245" s="103"/>
      <c r="F245" s="103"/>
      <c r="G245" s="104"/>
      <c r="H245" s="96"/>
      <c r="I245" s="104"/>
      <c r="J245" s="103"/>
      <c r="K245" s="98"/>
      <c r="L245" s="26"/>
    </row>
    <row r="246" spans="1:14" x14ac:dyDescent="0.25">
      <c r="A246" s="31"/>
      <c r="B246" s="19" t="s">
        <v>50</v>
      </c>
      <c r="C246" s="2" t="s">
        <v>15</v>
      </c>
      <c r="D246" s="103">
        <v>96</v>
      </c>
      <c r="E246" s="104"/>
      <c r="F246" s="104"/>
      <c r="G246" s="104"/>
      <c r="H246" s="96"/>
      <c r="I246" s="154"/>
      <c r="J246" s="103"/>
      <c r="K246" s="98"/>
      <c r="L246" s="84" t="s">
        <v>181</v>
      </c>
    </row>
    <row r="247" spans="1:14" ht="15.75" x14ac:dyDescent="0.25">
      <c r="A247" s="29">
        <v>6</v>
      </c>
      <c r="B247" s="33" t="s">
        <v>78</v>
      </c>
      <c r="C247" s="2" t="s">
        <v>170</v>
      </c>
      <c r="D247" s="146">
        <v>38.5</v>
      </c>
      <c r="E247" s="104"/>
      <c r="F247" s="103"/>
      <c r="G247" s="104"/>
      <c r="H247" s="96"/>
      <c r="I247" s="104"/>
      <c r="J247" s="103"/>
      <c r="K247" s="106"/>
      <c r="L247" s="26"/>
    </row>
    <row r="248" spans="1:14" x14ac:dyDescent="0.25">
      <c r="A248" s="34"/>
      <c r="B248" s="37" t="s">
        <v>9</v>
      </c>
      <c r="C248" s="3" t="s">
        <v>10</v>
      </c>
      <c r="D248" s="112">
        <v>4.3120000000000003</v>
      </c>
      <c r="E248" s="155"/>
      <c r="F248" s="112"/>
      <c r="G248" s="114"/>
      <c r="H248" s="96"/>
      <c r="I248" s="155"/>
      <c r="J248" s="112"/>
      <c r="K248" s="106"/>
      <c r="L248" s="84" t="s">
        <v>181</v>
      </c>
    </row>
    <row r="249" spans="1:14" x14ac:dyDescent="0.25">
      <c r="A249" s="29"/>
      <c r="B249" s="19" t="s">
        <v>79</v>
      </c>
      <c r="C249" s="2" t="s">
        <v>11</v>
      </c>
      <c r="D249" s="103">
        <v>0.35458500000000004</v>
      </c>
      <c r="E249" s="104"/>
      <c r="F249" s="103"/>
      <c r="G249" s="104"/>
      <c r="H249" s="96"/>
      <c r="I249" s="104"/>
      <c r="J249" s="103"/>
      <c r="K249" s="106"/>
      <c r="L249" s="84" t="s">
        <v>181</v>
      </c>
    </row>
    <row r="250" spans="1:14" x14ac:dyDescent="0.25">
      <c r="A250" s="29"/>
      <c r="B250" s="19" t="s">
        <v>17</v>
      </c>
      <c r="C250" s="2" t="s">
        <v>11</v>
      </c>
      <c r="D250" s="103">
        <v>4.1965000000000003</v>
      </c>
      <c r="E250" s="104"/>
      <c r="F250" s="103"/>
      <c r="G250" s="104"/>
      <c r="H250" s="96"/>
      <c r="I250" s="104"/>
      <c r="J250" s="103"/>
      <c r="K250" s="106"/>
      <c r="L250" s="84" t="s">
        <v>181</v>
      </c>
    </row>
    <row r="251" spans="1:14" s="24" customFormat="1" ht="15.75" x14ac:dyDescent="0.25">
      <c r="A251" s="25"/>
      <c r="B251" s="60" t="s">
        <v>80</v>
      </c>
      <c r="C251" s="1" t="s">
        <v>170</v>
      </c>
      <c r="D251" s="96">
        <v>42.35</v>
      </c>
      <c r="E251" s="95"/>
      <c r="F251" s="95"/>
      <c r="G251" s="95"/>
      <c r="H251" s="96"/>
      <c r="I251" s="95"/>
      <c r="J251" s="95"/>
      <c r="K251" s="111"/>
      <c r="L251" s="83" t="s">
        <v>182</v>
      </c>
    </row>
    <row r="252" spans="1:14" x14ac:dyDescent="0.25">
      <c r="A252" s="29">
        <v>7</v>
      </c>
      <c r="B252" s="30" t="s">
        <v>59</v>
      </c>
      <c r="C252" s="2" t="s">
        <v>18</v>
      </c>
      <c r="D252" s="117">
        <v>3.0134100000000004</v>
      </c>
      <c r="E252" s="104"/>
      <c r="F252" s="103"/>
      <c r="G252" s="104"/>
      <c r="H252" s="96"/>
      <c r="I252" s="104"/>
      <c r="J252" s="103"/>
      <c r="K252" s="106"/>
      <c r="L252" s="26"/>
      <c r="M252" s="61"/>
    </row>
    <row r="253" spans="1:14" x14ac:dyDescent="0.25">
      <c r="A253" s="29"/>
      <c r="B253" s="19" t="s">
        <v>9</v>
      </c>
      <c r="C253" s="2" t="s">
        <v>10</v>
      </c>
      <c r="D253" s="103">
        <v>31.942146000000001</v>
      </c>
      <c r="E253" s="104"/>
      <c r="F253" s="103"/>
      <c r="G253" s="105"/>
      <c r="H253" s="96"/>
      <c r="I253" s="104"/>
      <c r="J253" s="103"/>
      <c r="K253" s="106"/>
      <c r="L253" s="84" t="s">
        <v>181</v>
      </c>
      <c r="M253" s="62"/>
    </row>
    <row r="254" spans="1:14" x14ac:dyDescent="0.25">
      <c r="A254" s="29"/>
      <c r="B254" s="19" t="s">
        <v>20</v>
      </c>
      <c r="C254" s="2" t="s">
        <v>13</v>
      </c>
      <c r="D254" s="103">
        <v>21.515747400000006</v>
      </c>
      <c r="E254" s="104"/>
      <c r="F254" s="103"/>
      <c r="G254" s="104"/>
      <c r="H254" s="96"/>
      <c r="I254" s="104"/>
      <c r="J254" s="103"/>
      <c r="K254" s="106"/>
      <c r="L254" s="84" t="s">
        <v>181</v>
      </c>
      <c r="M254" s="63"/>
    </row>
    <row r="255" spans="1:14" x14ac:dyDescent="0.25">
      <c r="A255" s="29"/>
      <c r="B255" s="19" t="s">
        <v>56</v>
      </c>
      <c r="C255" s="2" t="s">
        <v>22</v>
      </c>
      <c r="D255" s="105">
        <v>2.2000000000000002</v>
      </c>
      <c r="E255" s="105"/>
      <c r="F255" s="105"/>
      <c r="G255" s="105"/>
      <c r="H255" s="96"/>
      <c r="I255" s="105"/>
      <c r="J255" s="105"/>
      <c r="K255" s="156"/>
      <c r="L255" s="83" t="s">
        <v>182</v>
      </c>
      <c r="M255" s="64"/>
      <c r="N255" s="64"/>
    </row>
    <row r="256" spans="1:14" x14ac:dyDescent="0.25">
      <c r="A256" s="29"/>
      <c r="B256" s="19" t="s">
        <v>57</v>
      </c>
      <c r="C256" s="2" t="s">
        <v>23</v>
      </c>
      <c r="D256" s="105">
        <v>1</v>
      </c>
      <c r="E256" s="105"/>
      <c r="F256" s="103"/>
      <c r="G256" s="104"/>
      <c r="H256" s="96"/>
      <c r="I256" s="104"/>
      <c r="J256" s="103"/>
      <c r="K256" s="106"/>
      <c r="L256" s="83" t="s">
        <v>182</v>
      </c>
      <c r="M256" s="64"/>
    </row>
    <row r="257" spans="1:235" x14ac:dyDescent="0.25">
      <c r="A257" s="29"/>
      <c r="B257" s="19" t="s">
        <v>58</v>
      </c>
      <c r="C257" s="2" t="s">
        <v>23</v>
      </c>
      <c r="D257" s="105">
        <v>1</v>
      </c>
      <c r="E257" s="105"/>
      <c r="F257" s="105"/>
      <c r="G257" s="105"/>
      <c r="H257" s="96"/>
      <c r="I257" s="105"/>
      <c r="J257" s="105"/>
      <c r="K257" s="156"/>
      <c r="L257" s="83" t="str">
        <f>IF(F257&gt;0,"GWP","კონტრაქტორი")</f>
        <v>კონტრაქტორი</v>
      </c>
    </row>
    <row r="258" spans="1:235" x14ac:dyDescent="0.25">
      <c r="A258" s="29"/>
      <c r="B258" s="19" t="s">
        <v>34</v>
      </c>
      <c r="C258" s="2" t="s">
        <v>18</v>
      </c>
      <c r="D258" s="103">
        <v>0.47310537000000008</v>
      </c>
      <c r="E258" s="103"/>
      <c r="F258" s="103"/>
      <c r="G258" s="104"/>
      <c r="H258" s="96"/>
      <c r="I258" s="104"/>
      <c r="J258" s="103"/>
      <c r="K258" s="106"/>
      <c r="L258" s="83" t="s">
        <v>182</v>
      </c>
    </row>
    <row r="259" spans="1:235" x14ac:dyDescent="0.25">
      <c r="A259" s="29"/>
      <c r="B259" s="19" t="s">
        <v>35</v>
      </c>
      <c r="C259" s="2" t="s">
        <v>13</v>
      </c>
      <c r="D259" s="103">
        <v>19.918640100000001</v>
      </c>
      <c r="E259" s="104"/>
      <c r="F259" s="103"/>
      <c r="G259" s="104"/>
      <c r="H259" s="96"/>
      <c r="I259" s="104"/>
      <c r="J259" s="103"/>
      <c r="K259" s="106"/>
      <c r="L259" s="83" t="s">
        <v>182</v>
      </c>
    </row>
    <row r="260" spans="1:235" ht="15.75" x14ac:dyDescent="0.25">
      <c r="A260" s="29">
        <v>8</v>
      </c>
      <c r="B260" s="32" t="s">
        <v>41</v>
      </c>
      <c r="C260" s="2" t="s">
        <v>172</v>
      </c>
      <c r="D260" s="110">
        <v>16</v>
      </c>
      <c r="E260" s="104"/>
      <c r="F260" s="103"/>
      <c r="G260" s="104"/>
      <c r="H260" s="96"/>
      <c r="I260" s="104"/>
      <c r="J260" s="103"/>
      <c r="K260" s="98"/>
      <c r="L260" s="26"/>
    </row>
    <row r="261" spans="1:235" x14ac:dyDescent="0.25">
      <c r="A261" s="29"/>
      <c r="B261" s="19" t="s">
        <v>33</v>
      </c>
      <c r="C261" s="2" t="s">
        <v>10</v>
      </c>
      <c r="D261" s="103">
        <v>2.9983999999999997</v>
      </c>
      <c r="E261" s="104"/>
      <c r="F261" s="103"/>
      <c r="G261" s="105"/>
      <c r="H261" s="96"/>
      <c r="I261" s="104"/>
      <c r="J261" s="103"/>
      <c r="K261" s="98"/>
      <c r="L261" s="84" t="s">
        <v>181</v>
      </c>
    </row>
    <row r="262" spans="1:235" x14ac:dyDescent="0.25">
      <c r="A262" s="29"/>
      <c r="B262" s="19" t="s">
        <v>42</v>
      </c>
      <c r="C262" s="2" t="s">
        <v>43</v>
      </c>
      <c r="D262" s="103">
        <v>0.23680000000000001</v>
      </c>
      <c r="E262" s="104"/>
      <c r="F262" s="103"/>
      <c r="G262" s="104"/>
      <c r="H262" s="96"/>
      <c r="I262" s="104"/>
      <c r="J262" s="103"/>
      <c r="K262" s="98"/>
      <c r="L262" s="84" t="s">
        <v>181</v>
      </c>
    </row>
    <row r="263" spans="1:235" x14ac:dyDescent="0.25">
      <c r="A263" s="29"/>
      <c r="B263" s="19" t="s">
        <v>44</v>
      </c>
      <c r="C263" s="2" t="s">
        <v>15</v>
      </c>
      <c r="D263" s="103">
        <v>2.2879999999999998</v>
      </c>
      <c r="E263" s="105"/>
      <c r="F263" s="103"/>
      <c r="G263" s="104"/>
      <c r="H263" s="96"/>
      <c r="I263" s="104"/>
      <c r="J263" s="103"/>
      <c r="K263" s="98"/>
      <c r="L263" s="83" t="s">
        <v>182</v>
      </c>
      <c r="M263" s="68"/>
      <c r="N263" s="68"/>
      <c r="O263" s="68"/>
      <c r="P263" s="68"/>
      <c r="Q263" s="68"/>
      <c r="R263" s="68"/>
      <c r="S263" s="68"/>
      <c r="T263" s="68"/>
      <c r="U263" s="68"/>
      <c r="V263" s="68"/>
      <c r="W263" s="68"/>
      <c r="X263" s="68"/>
      <c r="Y263" s="68"/>
      <c r="Z263" s="68"/>
      <c r="AA263" s="68"/>
      <c r="AB263" s="68"/>
      <c r="AC263" s="68"/>
      <c r="AD263" s="68"/>
      <c r="AE263" s="68"/>
      <c r="AF263" s="68"/>
      <c r="AG263" s="68"/>
      <c r="AH263" s="68"/>
      <c r="AI263" s="68"/>
      <c r="AJ263" s="68"/>
      <c r="AK263" s="68"/>
      <c r="AL263" s="68"/>
      <c r="AM263" s="68"/>
      <c r="AN263" s="68"/>
      <c r="AO263" s="68"/>
      <c r="AP263" s="68"/>
      <c r="AQ263" s="68"/>
      <c r="AR263" s="68"/>
      <c r="AS263" s="68"/>
      <c r="AT263" s="68"/>
      <c r="AU263" s="68"/>
      <c r="AV263" s="68"/>
      <c r="AW263" s="68"/>
      <c r="AX263" s="68"/>
      <c r="AY263" s="68"/>
      <c r="AZ263" s="68"/>
      <c r="BA263" s="68"/>
      <c r="BB263" s="68"/>
      <c r="BC263" s="68"/>
      <c r="BD263" s="68"/>
      <c r="BE263" s="68"/>
      <c r="BF263" s="68"/>
      <c r="BG263" s="68"/>
      <c r="BH263" s="68"/>
      <c r="BI263" s="68"/>
      <c r="BJ263" s="68"/>
      <c r="BK263" s="68"/>
      <c r="BL263" s="68"/>
      <c r="BM263" s="68"/>
      <c r="BN263" s="68"/>
      <c r="BO263" s="68"/>
      <c r="BP263" s="68"/>
      <c r="BQ263" s="68"/>
      <c r="BR263" s="68"/>
      <c r="BS263" s="68"/>
      <c r="BT263" s="68"/>
      <c r="BU263" s="68"/>
      <c r="BV263" s="68"/>
      <c r="BW263" s="68"/>
      <c r="BX263" s="68"/>
      <c r="BY263" s="68"/>
      <c r="BZ263" s="68"/>
      <c r="CA263" s="68"/>
      <c r="CB263" s="68"/>
      <c r="CC263" s="68"/>
      <c r="CD263" s="68"/>
      <c r="CE263" s="68"/>
      <c r="CF263" s="68"/>
      <c r="CG263" s="68"/>
      <c r="CH263" s="68"/>
      <c r="CI263" s="68"/>
      <c r="CJ263" s="68"/>
      <c r="CK263" s="68"/>
      <c r="CL263" s="68"/>
      <c r="CM263" s="68"/>
      <c r="CN263" s="68"/>
      <c r="CO263" s="68"/>
      <c r="CP263" s="68"/>
      <c r="CQ263" s="68"/>
      <c r="CR263" s="68"/>
      <c r="CS263" s="68"/>
      <c r="CT263" s="68"/>
      <c r="CU263" s="68"/>
      <c r="CV263" s="68"/>
      <c r="CW263" s="68"/>
      <c r="CX263" s="68"/>
      <c r="CY263" s="68"/>
      <c r="CZ263" s="68"/>
      <c r="DA263" s="68"/>
      <c r="DB263" s="68"/>
      <c r="DC263" s="68"/>
      <c r="DD263" s="68"/>
      <c r="DE263" s="68"/>
      <c r="DF263" s="68"/>
      <c r="DG263" s="68"/>
      <c r="DH263" s="68"/>
      <c r="DI263" s="68"/>
      <c r="DJ263" s="68"/>
      <c r="DK263" s="68"/>
      <c r="DL263" s="68"/>
      <c r="DM263" s="68"/>
      <c r="DN263" s="68"/>
      <c r="DO263" s="68"/>
      <c r="DP263" s="68"/>
      <c r="DQ263" s="68"/>
      <c r="DR263" s="68"/>
      <c r="DS263" s="68"/>
      <c r="DT263" s="68"/>
      <c r="DU263" s="68"/>
      <c r="DV263" s="68"/>
      <c r="DW263" s="68"/>
      <c r="DX263" s="68"/>
      <c r="DY263" s="68"/>
      <c r="DZ263" s="68"/>
      <c r="EA263" s="68"/>
      <c r="EB263" s="68"/>
      <c r="EC263" s="68"/>
      <c r="ED263" s="68"/>
      <c r="EE263" s="68"/>
      <c r="EF263" s="68"/>
      <c r="EG263" s="68"/>
      <c r="EH263" s="68"/>
      <c r="EI263" s="68"/>
      <c r="EJ263" s="68"/>
      <c r="EK263" s="68"/>
      <c r="EL263" s="68"/>
      <c r="EM263" s="68"/>
      <c r="EN263" s="68"/>
      <c r="EO263" s="68"/>
      <c r="EP263" s="68"/>
      <c r="EQ263" s="68"/>
      <c r="ER263" s="68"/>
      <c r="ES263" s="68"/>
      <c r="ET263" s="68"/>
      <c r="EU263" s="68"/>
      <c r="EV263" s="68"/>
      <c r="EW263" s="68"/>
      <c r="EX263" s="68"/>
      <c r="EY263" s="68"/>
      <c r="EZ263" s="68"/>
      <c r="FA263" s="68"/>
      <c r="FB263" s="68"/>
      <c r="FC263" s="68"/>
      <c r="FD263" s="68"/>
      <c r="FE263" s="68"/>
      <c r="FF263" s="68"/>
      <c r="FG263" s="68"/>
      <c r="FH263" s="68"/>
      <c r="FI263" s="68"/>
      <c r="FJ263" s="68"/>
      <c r="FK263" s="68"/>
      <c r="FL263" s="68"/>
      <c r="FM263" s="68"/>
      <c r="FN263" s="68"/>
      <c r="FO263" s="68"/>
      <c r="FP263" s="68"/>
      <c r="FQ263" s="68"/>
      <c r="FR263" s="68"/>
      <c r="FS263" s="68"/>
      <c r="FT263" s="68"/>
      <c r="FU263" s="68"/>
      <c r="FV263" s="68"/>
      <c r="FW263" s="68"/>
      <c r="FX263" s="68"/>
      <c r="FY263" s="68"/>
      <c r="FZ263" s="68"/>
      <c r="GA263" s="68"/>
      <c r="GB263" s="68"/>
      <c r="GC263" s="68"/>
      <c r="GD263" s="68"/>
      <c r="GE263" s="68"/>
      <c r="GF263" s="68"/>
      <c r="GG263" s="68"/>
      <c r="GH263" s="68"/>
      <c r="GI263" s="68"/>
      <c r="GJ263" s="68"/>
      <c r="GK263" s="68"/>
      <c r="GL263" s="68"/>
      <c r="GM263" s="68"/>
      <c r="GN263" s="68"/>
      <c r="GO263" s="68"/>
      <c r="GP263" s="68"/>
      <c r="GQ263" s="68"/>
      <c r="GR263" s="68"/>
      <c r="GS263" s="68"/>
      <c r="GT263" s="68"/>
      <c r="GU263" s="68"/>
      <c r="GV263" s="68"/>
      <c r="GW263" s="68"/>
      <c r="GX263" s="68"/>
      <c r="GY263" s="68"/>
      <c r="GZ263" s="68"/>
      <c r="HA263" s="68"/>
      <c r="HB263" s="68"/>
      <c r="HC263" s="68"/>
      <c r="HD263" s="68"/>
      <c r="HE263" s="68"/>
      <c r="HF263" s="68"/>
      <c r="HG263" s="68"/>
      <c r="HH263" s="68"/>
      <c r="HI263" s="68"/>
      <c r="HJ263" s="68"/>
      <c r="HK263" s="68"/>
      <c r="HL263" s="68"/>
      <c r="HM263" s="68"/>
      <c r="HN263" s="68"/>
      <c r="HO263" s="68"/>
      <c r="HP263" s="68"/>
      <c r="HQ263" s="68"/>
      <c r="HR263" s="68"/>
      <c r="HS263" s="68"/>
      <c r="HT263" s="68"/>
      <c r="HU263" s="68"/>
      <c r="HV263" s="68"/>
      <c r="HW263" s="68"/>
      <c r="HX263" s="68"/>
      <c r="HY263" s="68"/>
      <c r="HZ263" s="68"/>
      <c r="IA263" s="68"/>
    </row>
    <row r="264" spans="1:235" x14ac:dyDescent="0.25">
      <c r="A264" s="29"/>
      <c r="B264" s="19" t="s">
        <v>45</v>
      </c>
      <c r="C264" s="2" t="s">
        <v>15</v>
      </c>
      <c r="D264" s="103">
        <v>1.5263999999999998</v>
      </c>
      <c r="E264" s="105"/>
      <c r="F264" s="103"/>
      <c r="G264" s="104"/>
      <c r="H264" s="96"/>
      <c r="I264" s="104"/>
      <c r="J264" s="103"/>
      <c r="K264" s="98"/>
      <c r="L264" s="83" t="s">
        <v>182</v>
      </c>
      <c r="M264" s="68"/>
      <c r="N264" s="68"/>
      <c r="O264" s="68"/>
      <c r="P264" s="68"/>
      <c r="Q264" s="68"/>
      <c r="R264" s="68"/>
      <c r="S264" s="68"/>
      <c r="T264" s="68"/>
      <c r="U264" s="68"/>
      <c r="V264" s="68"/>
      <c r="W264" s="68"/>
      <c r="X264" s="68"/>
      <c r="Y264" s="68"/>
      <c r="Z264" s="68"/>
      <c r="AA264" s="68"/>
      <c r="AB264" s="68"/>
      <c r="AC264" s="68"/>
      <c r="AD264" s="68"/>
      <c r="AE264" s="68"/>
      <c r="AF264" s="68"/>
      <c r="AG264" s="68"/>
      <c r="AH264" s="68"/>
      <c r="AI264" s="68"/>
      <c r="AJ264" s="68"/>
      <c r="AK264" s="68"/>
      <c r="AL264" s="68"/>
      <c r="AM264" s="68"/>
      <c r="AN264" s="68"/>
      <c r="AO264" s="68"/>
      <c r="AP264" s="68"/>
      <c r="AQ264" s="68"/>
      <c r="AR264" s="68"/>
      <c r="AS264" s="68"/>
      <c r="AT264" s="68"/>
      <c r="AU264" s="68"/>
      <c r="AV264" s="68"/>
      <c r="AW264" s="68"/>
      <c r="AX264" s="68"/>
      <c r="AY264" s="68"/>
      <c r="AZ264" s="68"/>
      <c r="BA264" s="68"/>
      <c r="BB264" s="68"/>
      <c r="BC264" s="68"/>
      <c r="BD264" s="68"/>
      <c r="BE264" s="68"/>
      <c r="BF264" s="68"/>
      <c r="BG264" s="68"/>
      <c r="BH264" s="68"/>
      <c r="BI264" s="68"/>
      <c r="BJ264" s="68"/>
      <c r="BK264" s="68"/>
      <c r="BL264" s="68"/>
      <c r="BM264" s="68"/>
      <c r="BN264" s="68"/>
      <c r="BO264" s="68"/>
      <c r="BP264" s="68"/>
      <c r="BQ264" s="68"/>
      <c r="BR264" s="68"/>
      <c r="BS264" s="68"/>
      <c r="BT264" s="68"/>
      <c r="BU264" s="68"/>
      <c r="BV264" s="68"/>
      <c r="BW264" s="68"/>
      <c r="BX264" s="68"/>
      <c r="BY264" s="68"/>
      <c r="BZ264" s="68"/>
      <c r="CA264" s="68"/>
      <c r="CB264" s="68"/>
      <c r="CC264" s="68"/>
      <c r="CD264" s="68"/>
      <c r="CE264" s="68"/>
      <c r="CF264" s="68"/>
      <c r="CG264" s="68"/>
      <c r="CH264" s="68"/>
      <c r="CI264" s="68"/>
      <c r="CJ264" s="68"/>
      <c r="CK264" s="68"/>
      <c r="CL264" s="68"/>
      <c r="CM264" s="68"/>
      <c r="CN264" s="68"/>
      <c r="CO264" s="68"/>
      <c r="CP264" s="68"/>
      <c r="CQ264" s="68"/>
      <c r="CR264" s="68"/>
      <c r="CS264" s="68"/>
      <c r="CT264" s="68"/>
      <c r="CU264" s="68"/>
      <c r="CV264" s="68"/>
      <c r="CW264" s="68"/>
      <c r="CX264" s="68"/>
      <c r="CY264" s="68"/>
      <c r="CZ264" s="68"/>
      <c r="DA264" s="68"/>
      <c r="DB264" s="68"/>
      <c r="DC264" s="68"/>
      <c r="DD264" s="68"/>
      <c r="DE264" s="68"/>
      <c r="DF264" s="68"/>
      <c r="DG264" s="68"/>
      <c r="DH264" s="68"/>
      <c r="DI264" s="68"/>
      <c r="DJ264" s="68"/>
      <c r="DK264" s="68"/>
      <c r="DL264" s="68"/>
      <c r="DM264" s="68"/>
      <c r="DN264" s="68"/>
      <c r="DO264" s="68"/>
      <c r="DP264" s="68"/>
      <c r="DQ264" s="68"/>
      <c r="DR264" s="68"/>
      <c r="DS264" s="68"/>
      <c r="DT264" s="68"/>
      <c r="DU264" s="68"/>
      <c r="DV264" s="68"/>
      <c r="DW264" s="68"/>
      <c r="DX264" s="68"/>
      <c r="DY264" s="68"/>
      <c r="DZ264" s="68"/>
      <c r="EA264" s="68"/>
      <c r="EB264" s="68"/>
      <c r="EC264" s="68"/>
      <c r="ED264" s="68"/>
      <c r="EE264" s="68"/>
      <c r="EF264" s="68"/>
      <c r="EG264" s="68"/>
      <c r="EH264" s="68"/>
      <c r="EI264" s="68"/>
      <c r="EJ264" s="68"/>
      <c r="EK264" s="68"/>
      <c r="EL264" s="68"/>
      <c r="EM264" s="68"/>
      <c r="EN264" s="68"/>
      <c r="EO264" s="68"/>
      <c r="EP264" s="68"/>
      <c r="EQ264" s="68"/>
      <c r="ER264" s="68"/>
      <c r="ES264" s="68"/>
      <c r="ET264" s="68"/>
      <c r="EU264" s="68"/>
      <c r="EV264" s="68"/>
      <c r="EW264" s="68"/>
      <c r="EX264" s="68"/>
      <c r="EY264" s="68"/>
      <c r="EZ264" s="68"/>
      <c r="FA264" s="68"/>
      <c r="FB264" s="68"/>
      <c r="FC264" s="68"/>
      <c r="FD264" s="68"/>
      <c r="FE264" s="68"/>
      <c r="FF264" s="68"/>
      <c r="FG264" s="68"/>
      <c r="FH264" s="68"/>
      <c r="FI264" s="68"/>
      <c r="FJ264" s="68"/>
      <c r="FK264" s="68"/>
      <c r="FL264" s="68"/>
      <c r="FM264" s="68"/>
      <c r="FN264" s="68"/>
      <c r="FO264" s="68"/>
      <c r="FP264" s="68"/>
      <c r="FQ264" s="68"/>
      <c r="FR264" s="68"/>
      <c r="FS264" s="68"/>
      <c r="FT264" s="68"/>
      <c r="FU264" s="68"/>
      <c r="FV264" s="68"/>
      <c r="FW264" s="68"/>
      <c r="FX264" s="68"/>
      <c r="FY264" s="68"/>
      <c r="FZ264" s="68"/>
      <c r="GA264" s="68"/>
      <c r="GB264" s="68"/>
      <c r="GC264" s="68"/>
      <c r="GD264" s="68"/>
      <c r="GE264" s="68"/>
      <c r="GF264" s="68"/>
      <c r="GG264" s="68"/>
      <c r="GH264" s="68"/>
      <c r="GI264" s="68"/>
      <c r="GJ264" s="68"/>
      <c r="GK264" s="68"/>
      <c r="GL264" s="68"/>
      <c r="GM264" s="68"/>
      <c r="GN264" s="68"/>
      <c r="GO264" s="68"/>
      <c r="GP264" s="68"/>
      <c r="GQ264" s="68"/>
      <c r="GR264" s="68"/>
      <c r="GS264" s="68"/>
      <c r="GT264" s="68"/>
      <c r="GU264" s="68"/>
      <c r="GV264" s="68"/>
      <c r="GW264" s="68"/>
      <c r="GX264" s="68"/>
      <c r="GY264" s="68"/>
      <c r="GZ264" s="68"/>
      <c r="HA264" s="68"/>
      <c r="HB264" s="68"/>
      <c r="HC264" s="68"/>
      <c r="HD264" s="68"/>
      <c r="HE264" s="68"/>
      <c r="HF264" s="68"/>
      <c r="HG264" s="68"/>
      <c r="HH264" s="68"/>
      <c r="HI264" s="68"/>
      <c r="HJ264" s="68"/>
      <c r="HK264" s="68"/>
      <c r="HL264" s="68"/>
      <c r="HM264" s="68"/>
      <c r="HN264" s="68"/>
      <c r="HO264" s="68"/>
      <c r="HP264" s="68"/>
      <c r="HQ264" s="68"/>
      <c r="HR264" s="68"/>
      <c r="HS264" s="68"/>
      <c r="HT264" s="68"/>
      <c r="HU264" s="68"/>
      <c r="HV264" s="68"/>
      <c r="HW264" s="68"/>
      <c r="HX264" s="68"/>
      <c r="HY264" s="68"/>
      <c r="HZ264" s="68"/>
      <c r="IA264" s="68"/>
    </row>
    <row r="265" spans="1:235" x14ac:dyDescent="0.25">
      <c r="A265" s="29"/>
      <c r="B265" s="19" t="s">
        <v>46</v>
      </c>
      <c r="C265" s="2" t="s">
        <v>15</v>
      </c>
      <c r="D265" s="102">
        <v>1.9199999999999998E-2</v>
      </c>
      <c r="E265" s="105"/>
      <c r="F265" s="103"/>
      <c r="G265" s="104"/>
      <c r="H265" s="96"/>
      <c r="I265" s="104"/>
      <c r="J265" s="103"/>
      <c r="K265" s="98"/>
      <c r="L265" s="83" t="s">
        <v>182</v>
      </c>
      <c r="M265" s="68"/>
      <c r="N265" s="68"/>
      <c r="O265" s="68"/>
      <c r="P265" s="68"/>
      <c r="Q265" s="68"/>
      <c r="R265" s="68"/>
      <c r="S265" s="68"/>
      <c r="T265" s="68"/>
      <c r="U265" s="68"/>
      <c r="V265" s="68"/>
      <c r="W265" s="68"/>
      <c r="X265" s="68"/>
      <c r="Y265" s="68"/>
      <c r="Z265" s="68"/>
      <c r="AA265" s="68"/>
      <c r="AB265" s="68"/>
      <c r="AC265" s="68"/>
      <c r="AD265" s="68"/>
      <c r="AE265" s="68"/>
      <c r="AF265" s="68"/>
      <c r="AG265" s="68"/>
      <c r="AH265" s="68"/>
      <c r="AI265" s="68"/>
      <c r="AJ265" s="68"/>
      <c r="AK265" s="68"/>
      <c r="AL265" s="68"/>
      <c r="AM265" s="68"/>
      <c r="AN265" s="68"/>
      <c r="AO265" s="68"/>
      <c r="AP265" s="68"/>
      <c r="AQ265" s="68"/>
      <c r="AR265" s="68"/>
      <c r="AS265" s="68"/>
      <c r="AT265" s="68"/>
      <c r="AU265" s="68"/>
      <c r="AV265" s="68"/>
      <c r="AW265" s="68"/>
      <c r="AX265" s="68"/>
      <c r="AY265" s="68"/>
      <c r="AZ265" s="68"/>
      <c r="BA265" s="68"/>
      <c r="BB265" s="68"/>
      <c r="BC265" s="68"/>
      <c r="BD265" s="68"/>
      <c r="BE265" s="68"/>
      <c r="BF265" s="68"/>
      <c r="BG265" s="68"/>
      <c r="BH265" s="68"/>
      <c r="BI265" s="68"/>
      <c r="BJ265" s="68"/>
      <c r="BK265" s="68"/>
      <c r="BL265" s="68"/>
      <c r="BM265" s="68"/>
      <c r="BN265" s="68"/>
      <c r="BO265" s="68"/>
      <c r="BP265" s="68"/>
      <c r="BQ265" s="68"/>
      <c r="BR265" s="68"/>
      <c r="BS265" s="68"/>
      <c r="BT265" s="68"/>
      <c r="BU265" s="68"/>
      <c r="BV265" s="68"/>
      <c r="BW265" s="68"/>
      <c r="BX265" s="68"/>
      <c r="BY265" s="68"/>
      <c r="BZ265" s="68"/>
      <c r="CA265" s="68"/>
      <c r="CB265" s="68"/>
      <c r="CC265" s="68"/>
      <c r="CD265" s="68"/>
      <c r="CE265" s="68"/>
      <c r="CF265" s="68"/>
      <c r="CG265" s="68"/>
      <c r="CH265" s="68"/>
      <c r="CI265" s="68"/>
      <c r="CJ265" s="68"/>
      <c r="CK265" s="68"/>
      <c r="CL265" s="68"/>
      <c r="CM265" s="68"/>
      <c r="CN265" s="68"/>
      <c r="CO265" s="68"/>
      <c r="CP265" s="68"/>
      <c r="CQ265" s="68"/>
      <c r="CR265" s="68"/>
      <c r="CS265" s="68"/>
      <c r="CT265" s="68"/>
      <c r="CU265" s="68"/>
      <c r="CV265" s="68"/>
      <c r="CW265" s="68"/>
      <c r="CX265" s="68"/>
      <c r="CY265" s="68"/>
      <c r="CZ265" s="68"/>
      <c r="DA265" s="68"/>
      <c r="DB265" s="68"/>
      <c r="DC265" s="68"/>
      <c r="DD265" s="68"/>
      <c r="DE265" s="68"/>
      <c r="DF265" s="68"/>
      <c r="DG265" s="68"/>
      <c r="DH265" s="68"/>
      <c r="DI265" s="68"/>
      <c r="DJ265" s="68"/>
      <c r="DK265" s="68"/>
      <c r="DL265" s="68"/>
      <c r="DM265" s="68"/>
      <c r="DN265" s="68"/>
      <c r="DO265" s="68"/>
      <c r="DP265" s="68"/>
      <c r="DQ265" s="68"/>
      <c r="DR265" s="68"/>
      <c r="DS265" s="68"/>
      <c r="DT265" s="68"/>
      <c r="DU265" s="68"/>
      <c r="DV265" s="68"/>
      <c r="DW265" s="68"/>
      <c r="DX265" s="68"/>
      <c r="DY265" s="68"/>
      <c r="DZ265" s="68"/>
      <c r="EA265" s="68"/>
      <c r="EB265" s="68"/>
      <c r="EC265" s="68"/>
      <c r="ED265" s="68"/>
      <c r="EE265" s="68"/>
      <c r="EF265" s="68"/>
      <c r="EG265" s="68"/>
      <c r="EH265" s="68"/>
      <c r="EI265" s="68"/>
      <c r="EJ265" s="68"/>
      <c r="EK265" s="68"/>
      <c r="EL265" s="68"/>
      <c r="EM265" s="68"/>
      <c r="EN265" s="68"/>
      <c r="EO265" s="68"/>
      <c r="EP265" s="68"/>
      <c r="EQ265" s="68"/>
      <c r="ER265" s="68"/>
      <c r="ES265" s="68"/>
      <c r="ET265" s="68"/>
      <c r="EU265" s="68"/>
      <c r="EV265" s="68"/>
      <c r="EW265" s="68"/>
      <c r="EX265" s="68"/>
      <c r="EY265" s="68"/>
      <c r="EZ265" s="68"/>
      <c r="FA265" s="68"/>
      <c r="FB265" s="68"/>
      <c r="FC265" s="68"/>
      <c r="FD265" s="68"/>
      <c r="FE265" s="68"/>
      <c r="FF265" s="68"/>
      <c r="FG265" s="68"/>
      <c r="FH265" s="68"/>
      <c r="FI265" s="68"/>
      <c r="FJ265" s="68"/>
      <c r="FK265" s="68"/>
      <c r="FL265" s="68"/>
      <c r="FM265" s="68"/>
      <c r="FN265" s="68"/>
      <c r="FO265" s="68"/>
      <c r="FP265" s="68"/>
      <c r="FQ265" s="68"/>
      <c r="FR265" s="68"/>
      <c r="FS265" s="68"/>
      <c r="FT265" s="68"/>
      <c r="FU265" s="68"/>
      <c r="FV265" s="68"/>
      <c r="FW265" s="68"/>
      <c r="FX265" s="68"/>
      <c r="FY265" s="68"/>
      <c r="FZ265" s="68"/>
      <c r="GA265" s="68"/>
      <c r="GB265" s="68"/>
      <c r="GC265" s="68"/>
      <c r="GD265" s="68"/>
      <c r="GE265" s="68"/>
      <c r="GF265" s="68"/>
      <c r="GG265" s="68"/>
      <c r="GH265" s="68"/>
      <c r="GI265" s="68"/>
      <c r="GJ265" s="68"/>
      <c r="GK265" s="68"/>
      <c r="GL265" s="68"/>
      <c r="GM265" s="68"/>
      <c r="GN265" s="68"/>
      <c r="GO265" s="68"/>
      <c r="GP265" s="68"/>
      <c r="GQ265" s="68"/>
      <c r="GR265" s="68"/>
      <c r="GS265" s="68"/>
      <c r="GT265" s="68"/>
      <c r="GU265" s="68"/>
      <c r="GV265" s="68"/>
      <c r="GW265" s="68"/>
      <c r="GX265" s="68"/>
      <c r="GY265" s="68"/>
      <c r="GZ265" s="68"/>
      <c r="HA265" s="68"/>
      <c r="HB265" s="68"/>
      <c r="HC265" s="68"/>
      <c r="HD265" s="68"/>
      <c r="HE265" s="68"/>
      <c r="HF265" s="68"/>
      <c r="HG265" s="68"/>
      <c r="HH265" s="68"/>
      <c r="HI265" s="68"/>
      <c r="HJ265" s="68"/>
      <c r="HK265" s="68"/>
      <c r="HL265" s="68"/>
      <c r="HM265" s="68"/>
      <c r="HN265" s="68"/>
      <c r="HO265" s="68"/>
      <c r="HP265" s="68"/>
      <c r="HQ265" s="68"/>
      <c r="HR265" s="68"/>
      <c r="HS265" s="68"/>
      <c r="HT265" s="68"/>
      <c r="HU265" s="68"/>
      <c r="HV265" s="68"/>
      <c r="HW265" s="68"/>
      <c r="HX265" s="68"/>
      <c r="HY265" s="68"/>
      <c r="HZ265" s="68"/>
      <c r="IA265" s="68"/>
    </row>
    <row r="266" spans="1:235" s="40" customFormat="1" ht="15.75" x14ac:dyDescent="0.25">
      <c r="A266" s="38">
        <v>9</v>
      </c>
      <c r="B266" s="47" t="s">
        <v>71</v>
      </c>
      <c r="C266" s="4" t="s">
        <v>172</v>
      </c>
      <c r="D266" s="125">
        <v>15.7</v>
      </c>
      <c r="E266" s="116"/>
      <c r="F266" s="118"/>
      <c r="G266" s="116"/>
      <c r="H266" s="118"/>
      <c r="I266" s="116"/>
      <c r="J266" s="118"/>
      <c r="K266" s="119"/>
      <c r="L266" s="26"/>
    </row>
    <row r="267" spans="1:235" s="40" customFormat="1" x14ac:dyDescent="0.25">
      <c r="A267" s="38"/>
      <c r="B267" s="41" t="s">
        <v>9</v>
      </c>
      <c r="C267" s="4" t="s">
        <v>10</v>
      </c>
      <c r="D267" s="118">
        <v>5.2751999999999999</v>
      </c>
      <c r="E267" s="116"/>
      <c r="F267" s="118"/>
      <c r="G267" s="120"/>
      <c r="H267" s="118"/>
      <c r="I267" s="116"/>
      <c r="J267" s="118"/>
      <c r="K267" s="119"/>
      <c r="L267" s="84" t="s">
        <v>181</v>
      </c>
    </row>
    <row r="268" spans="1:235" s="40" customFormat="1" x14ac:dyDescent="0.25">
      <c r="A268" s="38"/>
      <c r="B268" s="41" t="s">
        <v>20</v>
      </c>
      <c r="C268" s="4" t="s">
        <v>13</v>
      </c>
      <c r="D268" s="118">
        <v>0.23549999999999999</v>
      </c>
      <c r="E268" s="116"/>
      <c r="F268" s="118"/>
      <c r="G268" s="116"/>
      <c r="H268" s="118"/>
      <c r="I268" s="116"/>
      <c r="J268" s="118"/>
      <c r="K268" s="119"/>
      <c r="L268" s="84" t="s">
        <v>181</v>
      </c>
    </row>
    <row r="269" spans="1:235" s="40" customFormat="1" x14ac:dyDescent="0.25">
      <c r="A269" s="38"/>
      <c r="B269" s="41" t="s">
        <v>69</v>
      </c>
      <c r="C269" s="4" t="s">
        <v>15</v>
      </c>
      <c r="D269" s="126">
        <v>3.7679999999999998E-2</v>
      </c>
      <c r="E269" s="120"/>
      <c r="F269" s="120"/>
      <c r="G269" s="116"/>
      <c r="H269" s="118"/>
      <c r="I269" s="116"/>
      <c r="J269" s="118"/>
      <c r="K269" s="119"/>
      <c r="L269" s="83" t="s">
        <v>182</v>
      </c>
    </row>
    <row r="270" spans="1:235" s="40" customFormat="1" x14ac:dyDescent="0.25">
      <c r="A270" s="38"/>
      <c r="B270" s="41" t="s">
        <v>21</v>
      </c>
      <c r="C270" s="4" t="s">
        <v>13</v>
      </c>
      <c r="D270" s="118">
        <v>0.35795999999999994</v>
      </c>
      <c r="E270" s="116"/>
      <c r="F270" s="118"/>
      <c r="G270" s="116"/>
      <c r="H270" s="118"/>
      <c r="I270" s="116"/>
      <c r="J270" s="118"/>
      <c r="K270" s="119"/>
      <c r="L270" s="83" t="s">
        <v>182</v>
      </c>
    </row>
    <row r="271" spans="1:235" s="40" customFormat="1" ht="15.75" x14ac:dyDescent="0.25">
      <c r="A271" s="38">
        <v>10</v>
      </c>
      <c r="B271" s="47" t="s">
        <v>72</v>
      </c>
      <c r="C271" s="4" t="s">
        <v>172</v>
      </c>
      <c r="D271" s="125">
        <v>18</v>
      </c>
      <c r="E271" s="116"/>
      <c r="F271" s="118"/>
      <c r="G271" s="116"/>
      <c r="H271" s="118"/>
      <c r="I271" s="116"/>
      <c r="J271" s="118"/>
      <c r="K271" s="119"/>
      <c r="L271" s="84" t="s">
        <v>181</v>
      </c>
    </row>
    <row r="272" spans="1:235" s="40" customFormat="1" x14ac:dyDescent="0.25">
      <c r="A272" s="38"/>
      <c r="B272" s="41" t="s">
        <v>9</v>
      </c>
      <c r="C272" s="4" t="s">
        <v>10</v>
      </c>
      <c r="D272" s="118">
        <v>6.048</v>
      </c>
      <c r="E272" s="116"/>
      <c r="F272" s="118"/>
      <c r="G272" s="120"/>
      <c r="H272" s="118"/>
      <c r="I272" s="116"/>
      <c r="J272" s="118"/>
      <c r="K272" s="119"/>
      <c r="L272" s="84" t="s">
        <v>181</v>
      </c>
    </row>
    <row r="273" spans="1:12" s="40" customFormat="1" x14ac:dyDescent="0.25">
      <c r="A273" s="38"/>
      <c r="B273" s="41" t="s">
        <v>73</v>
      </c>
      <c r="C273" s="4" t="s">
        <v>13</v>
      </c>
      <c r="D273" s="118">
        <v>0.27</v>
      </c>
      <c r="E273" s="116"/>
      <c r="F273" s="118"/>
      <c r="G273" s="116"/>
      <c r="H273" s="118"/>
      <c r="I273" s="116"/>
      <c r="J273" s="118"/>
      <c r="K273" s="119"/>
      <c r="L273" s="84" t="s">
        <v>181</v>
      </c>
    </row>
    <row r="274" spans="1:12" s="40" customFormat="1" x14ac:dyDescent="0.25">
      <c r="A274" s="38"/>
      <c r="B274" s="41" t="s">
        <v>69</v>
      </c>
      <c r="C274" s="4" t="s">
        <v>15</v>
      </c>
      <c r="D274" s="126">
        <v>4.3199999999999995E-2</v>
      </c>
      <c r="E274" s="120"/>
      <c r="F274" s="118"/>
      <c r="G274" s="116"/>
      <c r="H274" s="118"/>
      <c r="I274" s="116"/>
      <c r="J274" s="118"/>
      <c r="K274" s="119"/>
      <c r="L274" s="83" t="s">
        <v>182</v>
      </c>
    </row>
    <row r="275" spans="1:12" s="40" customFormat="1" x14ac:dyDescent="0.25">
      <c r="A275" s="38"/>
      <c r="B275" s="41" t="s">
        <v>21</v>
      </c>
      <c r="C275" s="4" t="s">
        <v>13</v>
      </c>
      <c r="D275" s="118">
        <v>0.41039999999999993</v>
      </c>
      <c r="E275" s="116"/>
      <c r="F275" s="118"/>
      <c r="G275" s="116"/>
      <c r="H275" s="118"/>
      <c r="I275" s="116"/>
      <c r="J275" s="118"/>
      <c r="K275" s="119"/>
      <c r="L275" s="83" t="s">
        <v>182</v>
      </c>
    </row>
    <row r="276" spans="1:12" s="79" customFormat="1" x14ac:dyDescent="0.25">
      <c r="A276" s="29">
        <v>11</v>
      </c>
      <c r="B276" s="32" t="s">
        <v>90</v>
      </c>
      <c r="C276" s="2" t="s">
        <v>36</v>
      </c>
      <c r="D276" s="125">
        <v>1</v>
      </c>
      <c r="E276" s="104"/>
      <c r="F276" s="103"/>
      <c r="G276" s="104"/>
      <c r="H276" s="96"/>
      <c r="I276" s="104"/>
      <c r="J276" s="103"/>
      <c r="K276" s="106"/>
      <c r="L276" s="84" t="s">
        <v>181</v>
      </c>
    </row>
    <row r="277" spans="1:12" s="79" customFormat="1" x14ac:dyDescent="0.25">
      <c r="A277" s="29"/>
      <c r="B277" s="19" t="s">
        <v>9</v>
      </c>
      <c r="C277" s="2" t="s">
        <v>10</v>
      </c>
      <c r="D277" s="103">
        <v>8.3000000000000007</v>
      </c>
      <c r="E277" s="104"/>
      <c r="F277" s="103"/>
      <c r="G277" s="105"/>
      <c r="H277" s="96"/>
      <c r="I277" s="104"/>
      <c r="J277" s="103"/>
      <c r="K277" s="106"/>
      <c r="L277" s="84" t="s">
        <v>181</v>
      </c>
    </row>
    <row r="278" spans="1:12" s="79" customFormat="1" x14ac:dyDescent="0.25">
      <c r="A278" s="29"/>
      <c r="B278" s="19" t="s">
        <v>20</v>
      </c>
      <c r="C278" s="2" t="s">
        <v>13</v>
      </c>
      <c r="D278" s="103">
        <v>3.27</v>
      </c>
      <c r="E278" s="104"/>
      <c r="F278" s="103"/>
      <c r="G278" s="104"/>
      <c r="H278" s="96"/>
      <c r="I278" s="104"/>
      <c r="J278" s="103"/>
      <c r="K278" s="106"/>
      <c r="L278" s="84" t="s">
        <v>181</v>
      </c>
    </row>
    <row r="279" spans="1:12" s="79" customFormat="1" x14ac:dyDescent="0.25">
      <c r="A279" s="29"/>
      <c r="B279" s="19" t="s">
        <v>91</v>
      </c>
      <c r="C279" s="2" t="s">
        <v>36</v>
      </c>
      <c r="D279" s="105">
        <v>1</v>
      </c>
      <c r="E279" s="103"/>
      <c r="F279" s="103"/>
      <c r="G279" s="104"/>
      <c r="H279" s="96"/>
      <c r="I279" s="104"/>
      <c r="J279" s="103"/>
      <c r="K279" s="106"/>
      <c r="L279" s="83" t="s">
        <v>182</v>
      </c>
    </row>
    <row r="280" spans="1:12" s="79" customFormat="1" x14ac:dyDescent="0.25">
      <c r="A280" s="29"/>
      <c r="B280" s="19" t="s">
        <v>21</v>
      </c>
      <c r="C280" s="2" t="s">
        <v>13</v>
      </c>
      <c r="D280" s="103">
        <v>2</v>
      </c>
      <c r="E280" s="104"/>
      <c r="F280" s="103"/>
      <c r="G280" s="104"/>
      <c r="H280" s="96"/>
      <c r="I280" s="104"/>
      <c r="J280" s="103"/>
      <c r="K280" s="106"/>
      <c r="L280" s="83" t="s">
        <v>182</v>
      </c>
    </row>
    <row r="281" spans="1:12" x14ac:dyDescent="0.25">
      <c r="A281" s="29">
        <v>12</v>
      </c>
      <c r="B281" s="32" t="s">
        <v>81</v>
      </c>
      <c r="C281" s="2" t="s">
        <v>36</v>
      </c>
      <c r="D281" s="125">
        <v>2</v>
      </c>
      <c r="E281" s="104"/>
      <c r="F281" s="103"/>
      <c r="G281" s="104"/>
      <c r="H281" s="96"/>
      <c r="I281" s="104"/>
      <c r="J281" s="103"/>
      <c r="K281" s="106"/>
      <c r="L281" s="84" t="s">
        <v>181</v>
      </c>
    </row>
    <row r="282" spans="1:12" x14ac:dyDescent="0.25">
      <c r="A282" s="29"/>
      <c r="B282" s="19" t="s">
        <v>9</v>
      </c>
      <c r="C282" s="2" t="s">
        <v>10</v>
      </c>
      <c r="D282" s="103">
        <v>3.92</v>
      </c>
      <c r="E282" s="104"/>
      <c r="F282" s="103"/>
      <c r="G282" s="105"/>
      <c r="H282" s="96"/>
      <c r="I282" s="104"/>
      <c r="J282" s="103"/>
      <c r="K282" s="106"/>
      <c r="L282" s="84" t="s">
        <v>181</v>
      </c>
    </row>
    <row r="283" spans="1:12" x14ac:dyDescent="0.25">
      <c r="A283" s="29"/>
      <c r="B283" s="19" t="s">
        <v>20</v>
      </c>
      <c r="C283" s="2" t="s">
        <v>13</v>
      </c>
      <c r="D283" s="103">
        <v>2.66</v>
      </c>
      <c r="E283" s="104"/>
      <c r="F283" s="103"/>
      <c r="G283" s="104"/>
      <c r="H283" s="96"/>
      <c r="I283" s="104"/>
      <c r="J283" s="103"/>
      <c r="K283" s="106"/>
      <c r="L283" s="84" t="s">
        <v>181</v>
      </c>
    </row>
    <row r="284" spans="1:12" x14ac:dyDescent="0.25">
      <c r="A284" s="29"/>
      <c r="B284" s="19" t="s">
        <v>82</v>
      </c>
      <c r="C284" s="2"/>
      <c r="D284" s="105">
        <v>2</v>
      </c>
      <c r="E284" s="103"/>
      <c r="F284" s="103"/>
      <c r="G284" s="104"/>
      <c r="H284" s="96"/>
      <c r="I284" s="104"/>
      <c r="J284" s="103"/>
      <c r="K284" s="106"/>
      <c r="L284" s="83" t="s">
        <v>182</v>
      </c>
    </row>
    <row r="285" spans="1:12" x14ac:dyDescent="0.25">
      <c r="A285" s="29"/>
      <c r="B285" s="19" t="s">
        <v>21</v>
      </c>
      <c r="C285" s="2" t="s">
        <v>13</v>
      </c>
      <c r="D285" s="103">
        <v>0.74</v>
      </c>
      <c r="E285" s="104"/>
      <c r="F285" s="103"/>
      <c r="G285" s="104"/>
      <c r="H285" s="96"/>
      <c r="I285" s="104"/>
      <c r="J285" s="103"/>
      <c r="K285" s="106"/>
      <c r="L285" s="83" t="s">
        <v>182</v>
      </c>
    </row>
    <row r="286" spans="1:12" x14ac:dyDescent="0.25">
      <c r="A286" s="29">
        <v>13</v>
      </c>
      <c r="B286" s="32" t="s">
        <v>83</v>
      </c>
      <c r="C286" s="2" t="s">
        <v>15</v>
      </c>
      <c r="D286" s="157">
        <v>0.09</v>
      </c>
      <c r="E286" s="104"/>
      <c r="F286" s="103"/>
      <c r="G286" s="104"/>
      <c r="H286" s="96"/>
      <c r="I286" s="104"/>
      <c r="J286" s="103"/>
      <c r="K286" s="106"/>
      <c r="L286" s="84" t="s">
        <v>181</v>
      </c>
    </row>
    <row r="287" spans="1:12" x14ac:dyDescent="0.25">
      <c r="A287" s="29"/>
      <c r="B287" s="19" t="s">
        <v>9</v>
      </c>
      <c r="C287" s="2" t="s">
        <v>10</v>
      </c>
      <c r="D287" s="103">
        <v>12.059999999999999</v>
      </c>
      <c r="E287" s="104"/>
      <c r="F287" s="103"/>
      <c r="G287" s="105"/>
      <c r="H287" s="96"/>
      <c r="I287" s="104"/>
      <c r="J287" s="103"/>
      <c r="K287" s="106"/>
      <c r="L287" s="84" t="s">
        <v>181</v>
      </c>
    </row>
    <row r="288" spans="1:12" x14ac:dyDescent="0.25">
      <c r="A288" s="29"/>
      <c r="B288" s="19" t="s">
        <v>20</v>
      </c>
      <c r="C288" s="2" t="s">
        <v>13</v>
      </c>
      <c r="D288" s="103">
        <v>11.61</v>
      </c>
      <c r="E288" s="104"/>
      <c r="F288" s="103"/>
      <c r="G288" s="104"/>
      <c r="H288" s="96"/>
      <c r="I288" s="104"/>
      <c r="J288" s="103"/>
      <c r="K288" s="106"/>
      <c r="L288" s="84" t="s">
        <v>181</v>
      </c>
    </row>
    <row r="289" spans="1:12" x14ac:dyDescent="0.25">
      <c r="A289" s="29"/>
      <c r="B289" s="19" t="s">
        <v>84</v>
      </c>
      <c r="C289" s="2" t="s">
        <v>23</v>
      </c>
      <c r="D289" s="103">
        <v>2</v>
      </c>
      <c r="E289" s="103"/>
      <c r="F289" s="103"/>
      <c r="G289" s="104"/>
      <c r="H289" s="96"/>
      <c r="I289" s="104"/>
      <c r="J289" s="103"/>
      <c r="K289" s="106"/>
      <c r="L289" s="83" t="s">
        <v>182</v>
      </c>
    </row>
    <row r="290" spans="1:12" x14ac:dyDescent="0.25">
      <c r="A290" s="29"/>
      <c r="B290" s="19" t="s">
        <v>21</v>
      </c>
      <c r="C290" s="2" t="s">
        <v>13</v>
      </c>
      <c r="D290" s="103">
        <v>4.0680000000000005</v>
      </c>
      <c r="E290" s="104"/>
      <c r="F290" s="103"/>
      <c r="G290" s="104"/>
      <c r="H290" s="96"/>
      <c r="I290" s="104"/>
      <c r="J290" s="103"/>
      <c r="K290" s="106"/>
      <c r="L290" s="83" t="s">
        <v>182</v>
      </c>
    </row>
    <row r="291" spans="1:12" x14ac:dyDescent="0.25">
      <c r="A291" s="29">
        <v>14</v>
      </c>
      <c r="B291" s="32" t="s">
        <v>85</v>
      </c>
      <c r="C291" s="2" t="s">
        <v>22</v>
      </c>
      <c r="D291" s="110">
        <v>7</v>
      </c>
      <c r="E291" s="104"/>
      <c r="F291" s="103"/>
      <c r="G291" s="104"/>
      <c r="H291" s="96"/>
      <c r="I291" s="104"/>
      <c r="J291" s="103"/>
      <c r="K291" s="106"/>
      <c r="L291" s="84" t="s">
        <v>181</v>
      </c>
    </row>
    <row r="292" spans="1:12" x14ac:dyDescent="0.25">
      <c r="A292" s="29"/>
      <c r="B292" s="19" t="s">
        <v>9</v>
      </c>
      <c r="C292" s="2" t="s">
        <v>10</v>
      </c>
      <c r="D292" s="103">
        <v>4.1579999999999995</v>
      </c>
      <c r="E292" s="104"/>
      <c r="F292" s="103"/>
      <c r="G292" s="105"/>
      <c r="H292" s="96"/>
      <c r="I292" s="104"/>
      <c r="J292" s="103"/>
      <c r="K292" s="106"/>
      <c r="L292" s="84" t="s">
        <v>181</v>
      </c>
    </row>
    <row r="293" spans="1:12" x14ac:dyDescent="0.25">
      <c r="A293" s="29"/>
      <c r="B293" s="43" t="s">
        <v>20</v>
      </c>
      <c r="C293" s="44" t="s">
        <v>13</v>
      </c>
      <c r="D293" s="103">
        <v>1.9739999999999998</v>
      </c>
      <c r="E293" s="122"/>
      <c r="F293" s="122"/>
      <c r="G293" s="122"/>
      <c r="H293" s="96"/>
      <c r="I293" s="123"/>
      <c r="J293" s="103"/>
      <c r="K293" s="106"/>
      <c r="L293" s="84" t="s">
        <v>181</v>
      </c>
    </row>
    <row r="294" spans="1:12" x14ac:dyDescent="0.25">
      <c r="A294" s="29"/>
      <c r="B294" s="19" t="s">
        <v>86</v>
      </c>
      <c r="C294" s="2" t="s">
        <v>22</v>
      </c>
      <c r="D294" s="105">
        <v>6.9649999999999999</v>
      </c>
      <c r="E294" s="103"/>
      <c r="F294" s="103"/>
      <c r="G294" s="104"/>
      <c r="H294" s="96"/>
      <c r="I294" s="104"/>
      <c r="J294" s="103"/>
      <c r="K294" s="106"/>
      <c r="L294" s="83" t="s">
        <v>182</v>
      </c>
    </row>
    <row r="295" spans="1:12" x14ac:dyDescent="0.25">
      <c r="A295" s="29"/>
      <c r="B295" s="19" t="s">
        <v>21</v>
      </c>
      <c r="C295" s="2" t="s">
        <v>13</v>
      </c>
      <c r="D295" s="103">
        <v>0.98000000000000009</v>
      </c>
      <c r="E295" s="104"/>
      <c r="F295" s="103"/>
      <c r="G295" s="104"/>
      <c r="H295" s="96"/>
      <c r="I295" s="104"/>
      <c r="J295" s="103"/>
      <c r="K295" s="106"/>
      <c r="L295" s="83" t="s">
        <v>182</v>
      </c>
    </row>
    <row r="296" spans="1:12" x14ac:dyDescent="0.25">
      <c r="A296" s="29">
        <v>15</v>
      </c>
      <c r="B296" s="32" t="s">
        <v>87</v>
      </c>
      <c r="C296" s="2" t="s">
        <v>53</v>
      </c>
      <c r="D296" s="110">
        <v>1</v>
      </c>
      <c r="E296" s="104"/>
      <c r="F296" s="103"/>
      <c r="G296" s="104"/>
      <c r="H296" s="96"/>
      <c r="I296" s="104"/>
      <c r="J296" s="103"/>
      <c r="K296" s="106"/>
      <c r="L296" s="84" t="s">
        <v>181</v>
      </c>
    </row>
    <row r="297" spans="1:12" x14ac:dyDescent="0.25">
      <c r="A297" s="29"/>
      <c r="B297" s="19" t="s">
        <v>9</v>
      </c>
      <c r="C297" s="2" t="s">
        <v>10</v>
      </c>
      <c r="D297" s="103">
        <v>4.8499999999999996</v>
      </c>
      <c r="E297" s="104"/>
      <c r="F297" s="103"/>
      <c r="G297" s="105"/>
      <c r="H297" s="96"/>
      <c r="I297" s="104"/>
      <c r="J297" s="103"/>
      <c r="K297" s="106"/>
      <c r="L297" s="84" t="s">
        <v>181</v>
      </c>
    </row>
    <row r="298" spans="1:12" x14ac:dyDescent="0.25">
      <c r="A298" s="29"/>
      <c r="B298" s="19" t="s">
        <v>20</v>
      </c>
      <c r="C298" s="2" t="s">
        <v>13</v>
      </c>
      <c r="D298" s="103">
        <v>1.77</v>
      </c>
      <c r="E298" s="104"/>
      <c r="F298" s="103"/>
      <c r="G298" s="104"/>
      <c r="H298" s="96"/>
      <c r="I298" s="104"/>
      <c r="J298" s="103"/>
      <c r="K298" s="106"/>
      <c r="L298" s="84" t="s">
        <v>181</v>
      </c>
    </row>
    <row r="299" spans="1:12" x14ac:dyDescent="0.25">
      <c r="A299" s="29"/>
      <c r="B299" s="19" t="s">
        <v>88</v>
      </c>
      <c r="C299" s="2" t="s">
        <v>22</v>
      </c>
      <c r="D299" s="105">
        <v>0.4</v>
      </c>
      <c r="E299" s="103"/>
      <c r="F299" s="103"/>
      <c r="G299" s="104"/>
      <c r="H299" s="96"/>
      <c r="I299" s="104"/>
      <c r="J299" s="103"/>
      <c r="K299" s="106"/>
      <c r="L299" s="83" t="s">
        <v>182</v>
      </c>
    </row>
    <row r="300" spans="1:12" x14ac:dyDescent="0.25">
      <c r="A300" s="29"/>
      <c r="B300" s="19" t="s">
        <v>21</v>
      </c>
      <c r="C300" s="2" t="s">
        <v>13</v>
      </c>
      <c r="D300" s="103">
        <v>1.75</v>
      </c>
      <c r="E300" s="103"/>
      <c r="F300" s="103"/>
      <c r="G300" s="104"/>
      <c r="H300" s="96"/>
      <c r="I300" s="104"/>
      <c r="J300" s="103"/>
      <c r="K300" s="106"/>
      <c r="L300" s="83" t="s">
        <v>182</v>
      </c>
    </row>
    <row r="301" spans="1:12" x14ac:dyDescent="0.25">
      <c r="A301" s="29">
        <v>16</v>
      </c>
      <c r="B301" s="32" t="s">
        <v>89</v>
      </c>
      <c r="C301" s="2" t="s">
        <v>53</v>
      </c>
      <c r="D301" s="110">
        <v>1</v>
      </c>
      <c r="E301" s="104"/>
      <c r="F301" s="103"/>
      <c r="G301" s="104"/>
      <c r="H301" s="96"/>
      <c r="I301" s="104"/>
      <c r="J301" s="103"/>
      <c r="K301" s="106"/>
      <c r="L301" s="84" t="s">
        <v>181</v>
      </c>
    </row>
    <row r="302" spans="1:12" x14ac:dyDescent="0.25">
      <c r="A302" s="29"/>
      <c r="B302" s="19" t="s">
        <v>9</v>
      </c>
      <c r="C302" s="2" t="s">
        <v>10</v>
      </c>
      <c r="D302" s="103">
        <v>4.8499999999999996</v>
      </c>
      <c r="E302" s="104"/>
      <c r="F302" s="103"/>
      <c r="G302" s="105"/>
      <c r="H302" s="96"/>
      <c r="I302" s="104"/>
      <c r="J302" s="103"/>
      <c r="K302" s="106"/>
      <c r="L302" s="84" t="s">
        <v>181</v>
      </c>
    </row>
    <row r="303" spans="1:12" x14ac:dyDescent="0.25">
      <c r="A303" s="29"/>
      <c r="B303" s="19" t="s">
        <v>20</v>
      </c>
      <c r="C303" s="2" t="s">
        <v>13</v>
      </c>
      <c r="D303" s="103">
        <v>1.77</v>
      </c>
      <c r="E303" s="104"/>
      <c r="F303" s="103"/>
      <c r="G303" s="104"/>
      <c r="H303" s="96"/>
      <c r="I303" s="104"/>
      <c r="J303" s="103"/>
      <c r="K303" s="106"/>
      <c r="L303" s="84" t="s">
        <v>181</v>
      </c>
    </row>
    <row r="304" spans="1:12" x14ac:dyDescent="0.25">
      <c r="A304" s="29"/>
      <c r="B304" s="19" t="s">
        <v>88</v>
      </c>
      <c r="C304" s="2" t="s">
        <v>22</v>
      </c>
      <c r="D304" s="105">
        <v>0.4</v>
      </c>
      <c r="E304" s="103"/>
      <c r="F304" s="103"/>
      <c r="G304" s="104"/>
      <c r="H304" s="96"/>
      <c r="I304" s="104"/>
      <c r="J304" s="103"/>
      <c r="K304" s="106"/>
      <c r="L304" s="83" t="s">
        <v>182</v>
      </c>
    </row>
    <row r="305" spans="1:12" ht="15" thickBot="1" x14ac:dyDescent="0.3">
      <c r="A305" s="29"/>
      <c r="B305" s="19" t="s">
        <v>21</v>
      </c>
      <c r="C305" s="2" t="s">
        <v>13</v>
      </c>
      <c r="D305" s="103">
        <v>1.75</v>
      </c>
      <c r="E305" s="103"/>
      <c r="F305" s="103"/>
      <c r="G305" s="104"/>
      <c r="H305" s="96"/>
      <c r="I305" s="104"/>
      <c r="J305" s="103"/>
      <c r="K305" s="106"/>
      <c r="L305" s="83" t="s">
        <v>182</v>
      </c>
    </row>
    <row r="306" spans="1:12" ht="15" thickBot="1" x14ac:dyDescent="0.3">
      <c r="A306" s="16"/>
      <c r="B306" s="67" t="s">
        <v>154</v>
      </c>
      <c r="C306" s="6"/>
      <c r="D306" s="88"/>
      <c r="E306" s="88"/>
      <c r="F306" s="89"/>
      <c r="G306" s="88"/>
      <c r="H306" s="89"/>
      <c r="I306" s="88"/>
      <c r="J306" s="89"/>
      <c r="K306" s="90"/>
      <c r="L306" s="84" t="s">
        <v>181</v>
      </c>
    </row>
    <row r="307" spans="1:12" x14ac:dyDescent="0.25">
      <c r="A307" s="29">
        <v>1</v>
      </c>
      <c r="B307" s="33" t="s">
        <v>92</v>
      </c>
      <c r="C307" s="2" t="s">
        <v>18</v>
      </c>
      <c r="D307" s="110">
        <v>22.5</v>
      </c>
      <c r="E307" s="104"/>
      <c r="F307" s="103"/>
      <c r="G307" s="104"/>
      <c r="H307" s="96"/>
      <c r="I307" s="104"/>
      <c r="J307" s="103"/>
      <c r="K307" s="98"/>
      <c r="L307" s="84" t="s">
        <v>181</v>
      </c>
    </row>
    <row r="308" spans="1:12" x14ac:dyDescent="0.25">
      <c r="A308" s="29"/>
      <c r="B308" s="19" t="s">
        <v>9</v>
      </c>
      <c r="C308" s="2" t="s">
        <v>10</v>
      </c>
      <c r="D308" s="103">
        <v>0.48374999999999996</v>
      </c>
      <c r="E308" s="104"/>
      <c r="F308" s="103"/>
      <c r="G308" s="105"/>
      <c r="H308" s="96"/>
      <c r="I308" s="104"/>
      <c r="J308" s="103"/>
      <c r="K308" s="98"/>
      <c r="L308" s="84" t="s">
        <v>181</v>
      </c>
    </row>
    <row r="309" spans="1:12" x14ac:dyDescent="0.25">
      <c r="A309" s="29"/>
      <c r="B309" s="19" t="s">
        <v>67</v>
      </c>
      <c r="C309" s="2" t="s">
        <v>11</v>
      </c>
      <c r="D309" s="103">
        <v>1.0845</v>
      </c>
      <c r="E309" s="104"/>
      <c r="F309" s="103"/>
      <c r="G309" s="103"/>
      <c r="H309" s="96"/>
      <c r="I309" s="96"/>
      <c r="J309" s="103"/>
      <c r="K309" s="98"/>
      <c r="L309" s="84" t="s">
        <v>181</v>
      </c>
    </row>
    <row r="310" spans="1:12" ht="15.75" x14ac:dyDescent="0.25">
      <c r="A310" s="29">
        <v>2</v>
      </c>
      <c r="B310" s="33" t="s">
        <v>93</v>
      </c>
      <c r="C310" s="2" t="s">
        <v>170</v>
      </c>
      <c r="D310" s="110">
        <v>2.7</v>
      </c>
      <c r="E310" s="104"/>
      <c r="F310" s="103"/>
      <c r="G310" s="104"/>
      <c r="H310" s="96"/>
      <c r="I310" s="104"/>
      <c r="J310" s="103"/>
      <c r="K310" s="98"/>
      <c r="L310" s="84" t="s">
        <v>181</v>
      </c>
    </row>
    <row r="311" spans="1:12" x14ac:dyDescent="0.25">
      <c r="A311" s="29"/>
      <c r="B311" s="19" t="s">
        <v>9</v>
      </c>
      <c r="C311" s="2" t="s">
        <v>10</v>
      </c>
      <c r="D311" s="103">
        <v>10.719000000000001</v>
      </c>
      <c r="E311" s="104"/>
      <c r="F311" s="103"/>
      <c r="G311" s="105"/>
      <c r="H311" s="96"/>
      <c r="I311" s="104"/>
      <c r="J311" s="103"/>
      <c r="K311" s="98"/>
      <c r="L311" s="84" t="s">
        <v>181</v>
      </c>
    </row>
    <row r="312" spans="1:12" s="68" customFormat="1" ht="15.75" x14ac:dyDescent="0.25">
      <c r="A312" s="29">
        <v>3</v>
      </c>
      <c r="B312" s="33" t="s">
        <v>70</v>
      </c>
      <c r="C312" s="2" t="s">
        <v>170</v>
      </c>
      <c r="D312" s="146">
        <v>25.2</v>
      </c>
      <c r="E312" s="104"/>
      <c r="F312" s="103"/>
      <c r="G312" s="104"/>
      <c r="H312" s="103"/>
      <c r="I312" s="104"/>
      <c r="J312" s="103"/>
      <c r="K312" s="106"/>
      <c r="L312" s="84" t="s">
        <v>181</v>
      </c>
    </row>
    <row r="313" spans="1:12" s="68" customFormat="1" x14ac:dyDescent="0.25">
      <c r="A313" s="29"/>
      <c r="B313" s="19" t="s">
        <v>9</v>
      </c>
      <c r="C313" s="2" t="s">
        <v>10</v>
      </c>
      <c r="D313" s="103">
        <v>3.3768000000000002</v>
      </c>
      <c r="E313" s="104"/>
      <c r="F313" s="103"/>
      <c r="G313" s="105"/>
      <c r="H313" s="103"/>
      <c r="I313" s="104"/>
      <c r="J313" s="103"/>
      <c r="K313" s="106"/>
      <c r="L313" s="84" t="s">
        <v>181</v>
      </c>
    </row>
    <row r="314" spans="1:12" s="68" customFormat="1" x14ac:dyDescent="0.25">
      <c r="A314" s="29"/>
      <c r="B314" s="19" t="s">
        <v>16</v>
      </c>
      <c r="C314" s="2" t="s">
        <v>11</v>
      </c>
      <c r="D314" s="103">
        <v>0.73306800000000005</v>
      </c>
      <c r="E314" s="104"/>
      <c r="F314" s="103"/>
      <c r="G314" s="103"/>
      <c r="H314" s="103"/>
      <c r="I314" s="103"/>
      <c r="J314" s="103"/>
      <c r="K314" s="106"/>
      <c r="L314" s="84" t="s">
        <v>181</v>
      </c>
    </row>
    <row r="315" spans="1:12" s="68" customFormat="1" x14ac:dyDescent="0.25">
      <c r="A315" s="29"/>
      <c r="B315" s="19" t="s">
        <v>17</v>
      </c>
      <c r="C315" s="2" t="s">
        <v>11</v>
      </c>
      <c r="D315" s="103">
        <v>3.2759999999999998</v>
      </c>
      <c r="E315" s="104"/>
      <c r="F315" s="103"/>
      <c r="G315" s="103"/>
      <c r="H315" s="103"/>
      <c r="I315" s="103"/>
      <c r="J315" s="103"/>
      <c r="K315" s="106"/>
      <c r="L315" s="84" t="s">
        <v>181</v>
      </c>
    </row>
    <row r="316" spans="1:12" s="79" customFormat="1" x14ac:dyDescent="0.25">
      <c r="A316" s="29">
        <v>4</v>
      </c>
      <c r="B316" s="32" t="s">
        <v>102</v>
      </c>
      <c r="C316" s="2" t="s">
        <v>36</v>
      </c>
      <c r="D316" s="125">
        <v>1</v>
      </c>
      <c r="E316" s="104"/>
      <c r="F316" s="103"/>
      <c r="G316" s="104"/>
      <c r="H316" s="96"/>
      <c r="I316" s="104"/>
      <c r="J316" s="103"/>
      <c r="K316" s="106"/>
      <c r="L316" s="84" t="s">
        <v>181</v>
      </c>
    </row>
    <row r="317" spans="1:12" s="79" customFormat="1" x14ac:dyDescent="0.25">
      <c r="A317" s="29"/>
      <c r="B317" s="19" t="s">
        <v>9</v>
      </c>
      <c r="C317" s="2" t="s">
        <v>10</v>
      </c>
      <c r="D317" s="103">
        <v>3.54</v>
      </c>
      <c r="E317" s="104"/>
      <c r="F317" s="103"/>
      <c r="G317" s="105"/>
      <c r="H317" s="96"/>
      <c r="I317" s="104"/>
      <c r="J317" s="103"/>
      <c r="K317" s="106"/>
      <c r="L317" s="84" t="s">
        <v>181</v>
      </c>
    </row>
    <row r="318" spans="1:12" s="79" customFormat="1" x14ac:dyDescent="0.25">
      <c r="A318" s="29"/>
      <c r="B318" s="19" t="s">
        <v>20</v>
      </c>
      <c r="C318" s="2" t="s">
        <v>13</v>
      </c>
      <c r="D318" s="103">
        <v>1.53</v>
      </c>
      <c r="E318" s="104"/>
      <c r="F318" s="103"/>
      <c r="G318" s="104"/>
      <c r="H318" s="96"/>
      <c r="I318" s="104"/>
      <c r="J318" s="103"/>
      <c r="K318" s="106"/>
      <c r="L318" s="84" t="s">
        <v>181</v>
      </c>
    </row>
    <row r="319" spans="1:12" s="79" customFormat="1" x14ac:dyDescent="0.25">
      <c r="A319" s="29"/>
      <c r="B319" s="19" t="s">
        <v>103</v>
      </c>
      <c r="C319" s="2" t="s">
        <v>36</v>
      </c>
      <c r="D319" s="105">
        <v>1</v>
      </c>
      <c r="E319" s="103"/>
      <c r="F319" s="103"/>
      <c r="G319" s="104"/>
      <c r="H319" s="96"/>
      <c r="I319" s="104"/>
      <c r="J319" s="103"/>
      <c r="K319" s="106"/>
      <c r="L319" s="83" t="s">
        <v>182</v>
      </c>
    </row>
    <row r="320" spans="1:12" s="79" customFormat="1" x14ac:dyDescent="0.25">
      <c r="A320" s="29"/>
      <c r="B320" s="19" t="s">
        <v>21</v>
      </c>
      <c r="C320" s="2" t="s">
        <v>13</v>
      </c>
      <c r="D320" s="103">
        <v>1.36</v>
      </c>
      <c r="E320" s="104"/>
      <c r="F320" s="103"/>
      <c r="G320" s="104"/>
      <c r="H320" s="96"/>
      <c r="I320" s="104"/>
      <c r="J320" s="103"/>
      <c r="K320" s="106"/>
      <c r="L320" s="83" t="s">
        <v>182</v>
      </c>
    </row>
    <row r="321" spans="1:12" x14ac:dyDescent="0.25">
      <c r="A321" s="29">
        <v>5</v>
      </c>
      <c r="B321" s="32" t="s">
        <v>94</v>
      </c>
      <c r="C321" s="2" t="s">
        <v>36</v>
      </c>
      <c r="D321" s="125">
        <v>3</v>
      </c>
      <c r="E321" s="104"/>
      <c r="F321" s="103"/>
      <c r="G321" s="104"/>
      <c r="H321" s="96"/>
      <c r="I321" s="104"/>
      <c r="J321" s="103"/>
      <c r="K321" s="106"/>
      <c r="L321" s="84" t="s">
        <v>181</v>
      </c>
    </row>
    <row r="322" spans="1:12" x14ac:dyDescent="0.25">
      <c r="A322" s="29"/>
      <c r="B322" s="19" t="s">
        <v>9</v>
      </c>
      <c r="C322" s="2" t="s">
        <v>10</v>
      </c>
      <c r="D322" s="103">
        <v>3.75</v>
      </c>
      <c r="E322" s="104"/>
      <c r="F322" s="103"/>
      <c r="G322" s="105"/>
      <c r="H322" s="96"/>
      <c r="I322" s="104"/>
      <c r="J322" s="103"/>
      <c r="K322" s="106"/>
      <c r="L322" s="84" t="s">
        <v>181</v>
      </c>
    </row>
    <row r="323" spans="1:12" x14ac:dyDescent="0.25">
      <c r="A323" s="29"/>
      <c r="B323" s="19" t="s">
        <v>20</v>
      </c>
      <c r="C323" s="2" t="s">
        <v>13</v>
      </c>
      <c r="D323" s="103">
        <v>2.5499999999999998</v>
      </c>
      <c r="E323" s="104"/>
      <c r="F323" s="103"/>
      <c r="G323" s="104"/>
      <c r="H323" s="96"/>
      <c r="I323" s="104"/>
      <c r="J323" s="103"/>
      <c r="K323" s="106"/>
      <c r="L323" s="84" t="s">
        <v>181</v>
      </c>
    </row>
    <row r="324" spans="1:12" x14ac:dyDescent="0.25">
      <c r="A324" s="29"/>
      <c r="B324" s="19" t="s">
        <v>95</v>
      </c>
      <c r="C324" s="2"/>
      <c r="D324" s="105">
        <v>3</v>
      </c>
      <c r="E324" s="103"/>
      <c r="F324" s="103"/>
      <c r="G324" s="104"/>
      <c r="H324" s="96"/>
      <c r="I324" s="104"/>
      <c r="J324" s="103"/>
      <c r="K324" s="106"/>
      <c r="L324" s="83" t="s">
        <v>182</v>
      </c>
    </row>
    <row r="325" spans="1:12" x14ac:dyDescent="0.25">
      <c r="A325" s="29"/>
      <c r="B325" s="19" t="s">
        <v>21</v>
      </c>
      <c r="C325" s="2" t="s">
        <v>13</v>
      </c>
      <c r="D325" s="103">
        <v>0.42000000000000004</v>
      </c>
      <c r="E325" s="104"/>
      <c r="F325" s="103"/>
      <c r="G325" s="104"/>
      <c r="H325" s="96"/>
      <c r="I325" s="104"/>
      <c r="J325" s="103"/>
      <c r="K325" s="106"/>
      <c r="L325" s="83" t="s">
        <v>182</v>
      </c>
    </row>
    <row r="326" spans="1:12" x14ac:dyDescent="0.25">
      <c r="A326" s="29">
        <v>6</v>
      </c>
      <c r="B326" s="32" t="s">
        <v>96</v>
      </c>
      <c r="C326" s="2" t="s">
        <v>22</v>
      </c>
      <c r="D326" s="110">
        <v>3</v>
      </c>
      <c r="E326" s="104"/>
      <c r="F326" s="103"/>
      <c r="G326" s="104"/>
      <c r="H326" s="96"/>
      <c r="I326" s="104"/>
      <c r="J326" s="103"/>
      <c r="K326" s="106"/>
      <c r="L326" s="84" t="s">
        <v>181</v>
      </c>
    </row>
    <row r="327" spans="1:12" x14ac:dyDescent="0.25">
      <c r="A327" s="29"/>
      <c r="B327" s="19" t="s">
        <v>9</v>
      </c>
      <c r="C327" s="2" t="s">
        <v>10</v>
      </c>
      <c r="D327" s="103">
        <v>1.278</v>
      </c>
      <c r="E327" s="104"/>
      <c r="F327" s="103"/>
      <c r="G327" s="105"/>
      <c r="H327" s="96"/>
      <c r="I327" s="104"/>
      <c r="J327" s="103"/>
      <c r="K327" s="106"/>
      <c r="L327" s="84" t="s">
        <v>181</v>
      </c>
    </row>
    <row r="328" spans="1:12" x14ac:dyDescent="0.25">
      <c r="A328" s="29"/>
      <c r="B328" s="43" t="s">
        <v>20</v>
      </c>
      <c r="C328" s="44" t="s">
        <v>13</v>
      </c>
      <c r="D328" s="103">
        <v>0.65100000000000002</v>
      </c>
      <c r="E328" s="122"/>
      <c r="F328" s="122"/>
      <c r="G328" s="122"/>
      <c r="H328" s="96"/>
      <c r="I328" s="123"/>
      <c r="J328" s="103"/>
      <c r="K328" s="106"/>
      <c r="L328" s="84" t="s">
        <v>181</v>
      </c>
    </row>
    <row r="329" spans="1:12" x14ac:dyDescent="0.25">
      <c r="A329" s="29"/>
      <c r="B329" s="19" t="s">
        <v>97</v>
      </c>
      <c r="C329" s="2" t="s">
        <v>22</v>
      </c>
      <c r="D329" s="105">
        <v>2.9969999999999999</v>
      </c>
      <c r="E329" s="103"/>
      <c r="F329" s="103"/>
      <c r="G329" s="104"/>
      <c r="H329" s="96"/>
      <c r="I329" s="104"/>
      <c r="J329" s="103"/>
      <c r="K329" s="106"/>
      <c r="L329" s="83" t="s">
        <v>182</v>
      </c>
    </row>
    <row r="330" spans="1:12" x14ac:dyDescent="0.25">
      <c r="A330" s="29"/>
      <c r="B330" s="19" t="s">
        <v>21</v>
      </c>
      <c r="C330" s="2" t="s">
        <v>13</v>
      </c>
      <c r="D330" s="103">
        <v>0.32400000000000001</v>
      </c>
      <c r="E330" s="104"/>
      <c r="F330" s="103"/>
      <c r="G330" s="104"/>
      <c r="H330" s="96"/>
      <c r="I330" s="104"/>
      <c r="J330" s="103"/>
      <c r="K330" s="106"/>
      <c r="L330" s="83" t="s">
        <v>182</v>
      </c>
    </row>
    <row r="331" spans="1:12" x14ac:dyDescent="0.25">
      <c r="A331" s="29">
        <v>7</v>
      </c>
      <c r="B331" s="32" t="s">
        <v>98</v>
      </c>
      <c r="C331" s="2" t="s">
        <v>53</v>
      </c>
      <c r="D331" s="110">
        <v>1</v>
      </c>
      <c r="E331" s="104"/>
      <c r="F331" s="103"/>
      <c r="G331" s="104"/>
      <c r="H331" s="96"/>
      <c r="I331" s="104"/>
      <c r="J331" s="103"/>
      <c r="K331" s="106"/>
      <c r="L331" s="84" t="s">
        <v>181</v>
      </c>
    </row>
    <row r="332" spans="1:12" x14ac:dyDescent="0.25">
      <c r="A332" s="29"/>
      <c r="B332" s="19" t="s">
        <v>9</v>
      </c>
      <c r="C332" s="2" t="s">
        <v>10</v>
      </c>
      <c r="D332" s="103">
        <v>3.45</v>
      </c>
      <c r="E332" s="104"/>
      <c r="F332" s="103"/>
      <c r="G332" s="105"/>
      <c r="H332" s="96"/>
      <c r="I332" s="104"/>
      <c r="J332" s="103"/>
      <c r="K332" s="106"/>
      <c r="L332" s="84" t="s">
        <v>181</v>
      </c>
    </row>
    <row r="333" spans="1:12" x14ac:dyDescent="0.25">
      <c r="A333" s="29"/>
      <c r="B333" s="19" t="s">
        <v>20</v>
      </c>
      <c r="C333" s="2" t="s">
        <v>13</v>
      </c>
      <c r="D333" s="103">
        <v>1.3</v>
      </c>
      <c r="E333" s="104"/>
      <c r="F333" s="103"/>
      <c r="G333" s="104"/>
      <c r="H333" s="96"/>
      <c r="I333" s="104"/>
      <c r="J333" s="103"/>
      <c r="K333" s="106"/>
      <c r="L333" s="84" t="s">
        <v>181</v>
      </c>
    </row>
    <row r="334" spans="1:12" x14ac:dyDescent="0.25">
      <c r="A334" s="29"/>
      <c r="B334" s="19" t="s">
        <v>99</v>
      </c>
      <c r="C334" s="2" t="s">
        <v>22</v>
      </c>
      <c r="D334" s="105">
        <v>0.4</v>
      </c>
      <c r="E334" s="103"/>
      <c r="F334" s="103"/>
      <c r="G334" s="104"/>
      <c r="H334" s="96"/>
      <c r="I334" s="104"/>
      <c r="J334" s="103"/>
      <c r="K334" s="106"/>
      <c r="L334" s="83" t="s">
        <v>182</v>
      </c>
    </row>
    <row r="335" spans="1:12" x14ac:dyDescent="0.25">
      <c r="A335" s="29"/>
      <c r="B335" s="19" t="s">
        <v>21</v>
      </c>
      <c r="C335" s="2" t="s">
        <v>13</v>
      </c>
      <c r="D335" s="103">
        <v>0.71</v>
      </c>
      <c r="E335" s="103"/>
      <c r="F335" s="103"/>
      <c r="G335" s="104"/>
      <c r="H335" s="96"/>
      <c r="I335" s="104"/>
      <c r="J335" s="103"/>
      <c r="K335" s="106"/>
      <c r="L335" s="83" t="s">
        <v>182</v>
      </c>
    </row>
    <row r="336" spans="1:12" x14ac:dyDescent="0.25">
      <c r="A336" s="29">
        <v>8</v>
      </c>
      <c r="B336" s="32" t="s">
        <v>100</v>
      </c>
      <c r="C336" s="2" t="s">
        <v>53</v>
      </c>
      <c r="D336" s="110">
        <v>1</v>
      </c>
      <c r="E336" s="104"/>
      <c r="F336" s="103"/>
      <c r="G336" s="104"/>
      <c r="H336" s="96"/>
      <c r="I336" s="104"/>
      <c r="J336" s="103"/>
      <c r="K336" s="106"/>
      <c r="L336" s="84" t="s">
        <v>181</v>
      </c>
    </row>
    <row r="337" spans="1:12" x14ac:dyDescent="0.25">
      <c r="A337" s="29"/>
      <c r="B337" s="19" t="s">
        <v>9</v>
      </c>
      <c r="C337" s="2" t="s">
        <v>10</v>
      </c>
      <c r="D337" s="103">
        <v>1.58</v>
      </c>
      <c r="E337" s="104"/>
      <c r="F337" s="103"/>
      <c r="G337" s="105"/>
      <c r="H337" s="96"/>
      <c r="I337" s="104"/>
      <c r="J337" s="103"/>
      <c r="K337" s="106"/>
      <c r="L337" s="84" t="s">
        <v>181</v>
      </c>
    </row>
    <row r="338" spans="1:12" x14ac:dyDescent="0.25">
      <c r="A338" s="29"/>
      <c r="B338" s="19" t="s">
        <v>20</v>
      </c>
      <c r="C338" s="2" t="s">
        <v>13</v>
      </c>
      <c r="D338" s="103">
        <v>0.06</v>
      </c>
      <c r="E338" s="104"/>
      <c r="F338" s="103"/>
      <c r="G338" s="104"/>
      <c r="H338" s="96"/>
      <c r="I338" s="104"/>
      <c r="J338" s="103"/>
      <c r="K338" s="106"/>
      <c r="L338" s="84" t="s">
        <v>181</v>
      </c>
    </row>
    <row r="339" spans="1:12" x14ac:dyDescent="0.25">
      <c r="A339" s="29"/>
      <c r="B339" s="19" t="s">
        <v>101</v>
      </c>
      <c r="C339" s="2" t="s">
        <v>22</v>
      </c>
      <c r="D339" s="105">
        <v>1</v>
      </c>
      <c r="E339" s="103"/>
      <c r="F339" s="103"/>
      <c r="G339" s="104"/>
      <c r="H339" s="96"/>
      <c r="I339" s="104"/>
      <c r="J339" s="103"/>
      <c r="K339" s="106"/>
      <c r="L339" s="83" t="s">
        <v>182</v>
      </c>
    </row>
    <row r="340" spans="1:12" x14ac:dyDescent="0.25">
      <c r="A340" s="29"/>
      <c r="B340" s="19" t="s">
        <v>21</v>
      </c>
      <c r="C340" s="2" t="s">
        <v>13</v>
      </c>
      <c r="D340" s="103">
        <v>0.4</v>
      </c>
      <c r="E340" s="103"/>
      <c r="F340" s="103"/>
      <c r="G340" s="104"/>
      <c r="H340" s="96"/>
      <c r="I340" s="104"/>
      <c r="J340" s="103"/>
      <c r="K340" s="106"/>
      <c r="L340" s="83" t="s">
        <v>182</v>
      </c>
    </row>
    <row r="341" spans="1:12" ht="15.75" x14ac:dyDescent="0.25">
      <c r="A341" s="29">
        <v>9</v>
      </c>
      <c r="B341" s="32" t="s">
        <v>176</v>
      </c>
      <c r="C341" s="2" t="s">
        <v>36</v>
      </c>
      <c r="D341" s="110">
        <v>1</v>
      </c>
      <c r="E341" s="104"/>
      <c r="F341" s="103"/>
      <c r="G341" s="104"/>
      <c r="H341" s="96"/>
      <c r="I341" s="104"/>
      <c r="J341" s="103"/>
      <c r="K341" s="106"/>
      <c r="L341" s="84" t="s">
        <v>181</v>
      </c>
    </row>
    <row r="342" spans="1:12" x14ac:dyDescent="0.25">
      <c r="A342" s="29"/>
      <c r="B342" s="19" t="s">
        <v>9</v>
      </c>
      <c r="C342" s="2" t="s">
        <v>10</v>
      </c>
      <c r="D342" s="103">
        <v>18.600000000000001</v>
      </c>
      <c r="E342" s="104"/>
      <c r="F342" s="103"/>
      <c r="G342" s="105"/>
      <c r="H342" s="96"/>
      <c r="I342" s="104"/>
      <c r="J342" s="103"/>
      <c r="K342" s="106"/>
      <c r="L342" s="84" t="s">
        <v>181</v>
      </c>
    </row>
    <row r="343" spans="1:12" x14ac:dyDescent="0.25">
      <c r="A343" s="29"/>
      <c r="B343" s="19" t="s">
        <v>20</v>
      </c>
      <c r="C343" s="2" t="s">
        <v>13</v>
      </c>
      <c r="D343" s="103">
        <v>14.6</v>
      </c>
      <c r="E343" s="104"/>
      <c r="F343" s="103"/>
      <c r="G343" s="104"/>
      <c r="H343" s="96"/>
      <c r="I343" s="104"/>
      <c r="J343" s="103"/>
      <c r="K343" s="106"/>
      <c r="L343" s="84" t="s">
        <v>181</v>
      </c>
    </row>
    <row r="344" spans="1:12" ht="15.75" x14ac:dyDescent="0.25">
      <c r="A344" s="29"/>
      <c r="B344" s="19" t="s">
        <v>177</v>
      </c>
      <c r="C344" s="2" t="s">
        <v>15</v>
      </c>
      <c r="D344" s="103">
        <v>6.0128999999999995E-2</v>
      </c>
      <c r="E344" s="105"/>
      <c r="F344" s="103"/>
      <c r="G344" s="104"/>
      <c r="H344" s="96"/>
      <c r="I344" s="104"/>
      <c r="J344" s="103"/>
      <c r="K344" s="106"/>
      <c r="L344" s="83" t="s">
        <v>182</v>
      </c>
    </row>
    <row r="345" spans="1:12" x14ac:dyDescent="0.25">
      <c r="A345" s="29"/>
      <c r="B345" s="19" t="s">
        <v>104</v>
      </c>
      <c r="C345" s="2" t="s">
        <v>105</v>
      </c>
      <c r="D345" s="103">
        <v>11.45</v>
      </c>
      <c r="E345" s="105"/>
      <c r="F345" s="103"/>
      <c r="G345" s="104"/>
      <c r="H345" s="96"/>
      <c r="I345" s="104"/>
      <c r="J345" s="103"/>
      <c r="K345" s="106"/>
      <c r="L345" s="83" t="s">
        <v>182</v>
      </c>
    </row>
    <row r="346" spans="1:12" x14ac:dyDescent="0.25">
      <c r="A346" s="29"/>
      <c r="B346" s="19" t="s">
        <v>106</v>
      </c>
      <c r="C346" s="2" t="s">
        <v>105</v>
      </c>
      <c r="D346" s="107">
        <v>1.244</v>
      </c>
      <c r="E346" s="105"/>
      <c r="F346" s="103"/>
      <c r="G346" s="104"/>
      <c r="H346" s="96"/>
      <c r="I346" s="104"/>
      <c r="J346" s="103"/>
      <c r="K346" s="106"/>
      <c r="L346" s="83" t="s">
        <v>182</v>
      </c>
    </row>
    <row r="347" spans="1:12" ht="15" thickBot="1" x14ac:dyDescent="0.3">
      <c r="A347" s="29"/>
      <c r="B347" s="19" t="s">
        <v>21</v>
      </c>
      <c r="C347" s="2" t="s">
        <v>13</v>
      </c>
      <c r="D347" s="103">
        <v>5.4499999999999993</v>
      </c>
      <c r="E347" s="103"/>
      <c r="F347" s="103"/>
      <c r="G347" s="104"/>
      <c r="H347" s="96"/>
      <c r="I347" s="104"/>
      <c r="J347" s="103"/>
      <c r="K347" s="106"/>
      <c r="L347" s="83" t="s">
        <v>182</v>
      </c>
    </row>
    <row r="348" spans="1:12" ht="15" thickBot="1" x14ac:dyDescent="0.3">
      <c r="A348" s="166"/>
      <c r="B348" s="167" t="s">
        <v>24</v>
      </c>
      <c r="C348" s="168"/>
      <c r="D348" s="169"/>
      <c r="E348" s="168"/>
      <c r="F348" s="170">
        <f>SUM(F8:F347)</f>
        <v>0</v>
      </c>
      <c r="G348" s="171"/>
      <c r="H348" s="170">
        <f>SUM(H8:H347)</f>
        <v>0</v>
      </c>
      <c r="I348" s="171"/>
      <c r="J348" s="170">
        <f>SUM(J8:J347)</f>
        <v>0</v>
      </c>
      <c r="K348" s="172">
        <f>SUM(K8:K347)</f>
        <v>0</v>
      </c>
      <c r="L348" s="85"/>
    </row>
    <row r="349" spans="1:12" x14ac:dyDescent="0.25">
      <c r="A349" s="174"/>
      <c r="B349" s="175" t="s">
        <v>25</v>
      </c>
      <c r="C349" s="176"/>
      <c r="D349" s="177"/>
      <c r="E349" s="161"/>
      <c r="F349" s="178">
        <f>F348*C349</f>
        <v>0</v>
      </c>
      <c r="G349" s="179"/>
      <c r="H349" s="179"/>
      <c r="I349" s="179"/>
      <c r="J349" s="179"/>
      <c r="K349" s="180">
        <f>F349</f>
        <v>0</v>
      </c>
    </row>
    <row r="350" spans="1:12" x14ac:dyDescent="0.25">
      <c r="A350" s="181"/>
      <c r="B350" s="19" t="s">
        <v>26</v>
      </c>
      <c r="C350" s="65"/>
      <c r="D350" s="66"/>
      <c r="E350" s="5"/>
      <c r="F350" s="159"/>
      <c r="G350" s="159"/>
      <c r="H350" s="158">
        <f>H348*C350</f>
        <v>0</v>
      </c>
      <c r="I350" s="158"/>
      <c r="J350" s="158">
        <f>J348*C350</f>
        <v>0</v>
      </c>
      <c r="K350" s="160">
        <f>H350+J350</f>
        <v>0</v>
      </c>
    </row>
    <row r="351" spans="1:12" x14ac:dyDescent="0.25">
      <c r="A351" s="181"/>
      <c r="B351" s="173" t="s">
        <v>27</v>
      </c>
      <c r="C351" s="5"/>
      <c r="D351" s="66"/>
      <c r="E351" s="5"/>
      <c r="F351" s="159"/>
      <c r="G351" s="159"/>
      <c r="H351" s="159"/>
      <c r="I351" s="159"/>
      <c r="J351" s="159"/>
      <c r="K351" s="182">
        <f>SUM(K348:K350)</f>
        <v>0</v>
      </c>
    </row>
    <row r="352" spans="1:12" x14ac:dyDescent="0.25">
      <c r="A352" s="181"/>
      <c r="B352" s="19" t="s">
        <v>28</v>
      </c>
      <c r="C352" s="65"/>
      <c r="D352" s="66"/>
      <c r="E352" s="5"/>
      <c r="F352" s="159"/>
      <c r="G352" s="159"/>
      <c r="H352" s="159"/>
      <c r="I352" s="159"/>
      <c r="J352" s="159"/>
      <c r="K352" s="160">
        <f>K351*C352</f>
        <v>0</v>
      </c>
    </row>
    <row r="353" spans="1:11" x14ac:dyDescent="0.25">
      <c r="A353" s="181"/>
      <c r="B353" s="173" t="s">
        <v>27</v>
      </c>
      <c r="C353" s="5"/>
      <c r="D353" s="66"/>
      <c r="E353" s="5"/>
      <c r="F353" s="159"/>
      <c r="G353" s="159"/>
      <c r="H353" s="159"/>
      <c r="I353" s="159"/>
      <c r="J353" s="159"/>
      <c r="K353" s="182">
        <f>K351+K352</f>
        <v>0</v>
      </c>
    </row>
    <row r="354" spans="1:11" x14ac:dyDescent="0.25">
      <c r="A354" s="181"/>
      <c r="B354" s="19" t="s">
        <v>29</v>
      </c>
      <c r="C354" s="65"/>
      <c r="D354" s="66"/>
      <c r="E354" s="5"/>
      <c r="F354" s="159"/>
      <c r="G354" s="159"/>
      <c r="H354" s="159"/>
      <c r="I354" s="159"/>
      <c r="J354" s="159"/>
      <c r="K354" s="160">
        <f>K353*C354</f>
        <v>0</v>
      </c>
    </row>
    <row r="355" spans="1:11" x14ac:dyDescent="0.25">
      <c r="A355" s="181"/>
      <c r="B355" s="173" t="s">
        <v>27</v>
      </c>
      <c r="C355" s="5"/>
      <c r="D355" s="66"/>
      <c r="E355" s="5"/>
      <c r="F355" s="159"/>
      <c r="G355" s="159"/>
      <c r="H355" s="159"/>
      <c r="I355" s="159"/>
      <c r="J355" s="159"/>
      <c r="K355" s="182">
        <f>K353+K354</f>
        <v>0</v>
      </c>
    </row>
    <row r="356" spans="1:11" x14ac:dyDescent="0.25">
      <c r="A356" s="181"/>
      <c r="B356" s="19" t="s">
        <v>185</v>
      </c>
      <c r="C356" s="65"/>
      <c r="D356" s="66"/>
      <c r="E356" s="5"/>
      <c r="F356" s="159"/>
      <c r="G356" s="159"/>
      <c r="H356" s="159"/>
      <c r="I356" s="159"/>
      <c r="J356" s="159"/>
      <c r="K356" s="160">
        <f>K355*C356</f>
        <v>0</v>
      </c>
    </row>
    <row r="357" spans="1:11" x14ac:dyDescent="0.25">
      <c r="A357" s="181"/>
      <c r="B357" s="173" t="s">
        <v>27</v>
      </c>
      <c r="C357" s="5"/>
      <c r="D357" s="66"/>
      <c r="E357" s="5"/>
      <c r="F357" s="159"/>
      <c r="G357" s="159"/>
      <c r="H357" s="159"/>
      <c r="I357" s="159"/>
      <c r="J357" s="159"/>
      <c r="K357" s="182">
        <f>SUM(K355:K356)</f>
        <v>0</v>
      </c>
    </row>
    <row r="358" spans="1:11" x14ac:dyDescent="0.25">
      <c r="A358" s="181"/>
      <c r="B358" s="19" t="s">
        <v>186</v>
      </c>
      <c r="C358" s="65"/>
      <c r="D358" s="66"/>
      <c r="E358" s="5"/>
      <c r="F358" s="159"/>
      <c r="G358" s="159"/>
      <c r="H358" s="159"/>
      <c r="I358" s="159"/>
      <c r="J358" s="159"/>
      <c r="K358" s="160">
        <f>K357*C358</f>
        <v>0</v>
      </c>
    </row>
    <row r="359" spans="1:11" ht="15" thickBot="1" x14ac:dyDescent="0.3">
      <c r="A359" s="183"/>
      <c r="B359" s="184" t="s">
        <v>27</v>
      </c>
      <c r="C359" s="185"/>
      <c r="D359" s="186"/>
      <c r="E359" s="185"/>
      <c r="F359" s="187"/>
      <c r="G359" s="187"/>
      <c r="H359" s="187"/>
      <c r="I359" s="187"/>
      <c r="J359" s="187"/>
      <c r="K359" s="188">
        <f>SUM(K358:K358)</f>
        <v>0</v>
      </c>
    </row>
    <row r="360" spans="1:11" ht="15" thickBot="1" x14ac:dyDescent="0.3"/>
    <row r="361" spans="1:11" s="40" customFormat="1" x14ac:dyDescent="0.25">
      <c r="B361" s="189" t="s">
        <v>187</v>
      </c>
      <c r="C361" s="196"/>
      <c r="D361" s="196"/>
      <c r="E361" s="196"/>
      <c r="F361" s="196"/>
      <c r="G361" s="196"/>
      <c r="H361" s="196"/>
      <c r="I361" s="196"/>
      <c r="J361" s="196"/>
      <c r="K361" s="197"/>
    </row>
    <row r="362" spans="1:11" s="40" customFormat="1" ht="15" thickBot="1" x14ac:dyDescent="0.3">
      <c r="B362" s="190" t="s">
        <v>188</v>
      </c>
      <c r="C362" s="198"/>
      <c r="D362" s="198"/>
      <c r="E362" s="198"/>
      <c r="F362" s="198"/>
      <c r="G362" s="198"/>
      <c r="H362" s="198"/>
      <c r="I362" s="198"/>
      <c r="J362" s="198"/>
      <c r="K362" s="199"/>
    </row>
    <row r="363" spans="1:11" s="40" customFormat="1" x14ac:dyDescent="0.25"/>
    <row r="364" spans="1:11" s="40" customFormat="1" x14ac:dyDescent="0.25">
      <c r="B364" s="191" t="s">
        <v>189</v>
      </c>
    </row>
  </sheetData>
  <autoFilter ref="B6:L359"/>
  <mergeCells count="9">
    <mergeCell ref="C362:K362"/>
    <mergeCell ref="E4:F4"/>
    <mergeCell ref="G4:H4"/>
    <mergeCell ref="I4:J4"/>
    <mergeCell ref="A4:A5"/>
    <mergeCell ref="B4:B5"/>
    <mergeCell ref="C4:C5"/>
    <mergeCell ref="D4:D5"/>
    <mergeCell ref="C361:K361"/>
  </mergeCells>
  <pageMargins left="0.196850393700787" right="0.196850393700787" top="0.15748031496063" bottom="0.196850393700787" header="0.15748031496063" footer="0.15748031496063"/>
  <pageSetup paperSize="9" scale="5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N1_სატენდერო</vt:lpstr>
      <vt:lpstr>N1_სატენდერო!Print_Area</vt:lpstr>
      <vt:lpstr>N1_სატენდერო!Print_Titles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2019-08-21T13:48:33Z</dcterms:modified>
</cp:coreProperties>
</file>